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ALICE_RC/Boards/CB_Collaboration_Board/CB_2019/"/>
    </mc:Choice>
  </mc:AlternateContent>
  <xr:revisionPtr revIDLastSave="0" documentId="8_{3D045FD9-3FCC-F64E-984E-15FD0A5F1566}" xr6:coauthVersionLast="36" xr6:coauthVersionMax="36" xr10:uidLastSave="{00000000-0000-0000-0000-000000000000}"/>
  <bookViews>
    <workbookView xWindow="480" yWindow="480" windowWidth="40880" windowHeight="25640" tabRatio="500" xr2:uid="{00000000-000D-0000-FFFF-FFFF00000000}"/>
  </bookViews>
  <sheets>
    <sheet name="Institutes, Team Leaders and MN" sheetId="1" r:id="rId1"/>
    <sheet name="ASSOCIATES" sheetId="2" r:id="rId2"/>
    <sheet name="EX-OFFICIOS" sheetId="3" r:id="rId3"/>
  </sheets>
  <definedNames>
    <definedName name="_xlnm.Print_Area" localSheetId="0">'Institutes, Team Leaders and MN'!$B$1:$J$145</definedName>
    <definedName name="_xlnm.Print_Titles" localSheetId="1">ASSOCIATES!$1:$5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G10" i="1"/>
  <c r="I12" i="1"/>
  <c r="I13" i="1"/>
  <c r="I14" i="1"/>
  <c r="I16" i="1"/>
  <c r="I17" i="1"/>
  <c r="I18" i="1"/>
  <c r="I19" i="1"/>
  <c r="F20" i="1"/>
  <c r="I20" i="1" s="1"/>
  <c r="I142" i="1" s="1"/>
  <c r="I143" i="1" s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7" i="1"/>
  <c r="I4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3" i="1"/>
  <c r="I74" i="1"/>
  <c r="I75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4" i="1"/>
  <c r="I95" i="1"/>
  <c r="I96" i="1"/>
  <c r="I98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3" i="1"/>
  <c r="I124" i="1"/>
  <c r="I125" i="1"/>
  <c r="I126" i="1"/>
  <c r="I127" i="1"/>
  <c r="I130" i="1"/>
  <c r="I131" i="1"/>
  <c r="I132" i="1"/>
  <c r="I133" i="1"/>
  <c r="I134" i="1"/>
  <c r="I135" i="1"/>
  <c r="I136" i="1"/>
  <c r="I137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3" i="1"/>
  <c r="G74" i="1"/>
  <c r="G75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2" i="1"/>
  <c r="G93" i="1"/>
  <c r="G94" i="1"/>
  <c r="G95" i="1"/>
  <c r="G96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30" i="1"/>
  <c r="G131" i="1"/>
  <c r="G132" i="1"/>
  <c r="G133" i="1"/>
  <c r="G134" i="1"/>
  <c r="G135" i="1"/>
  <c r="G136" i="1"/>
  <c r="G137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F1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Peggy Pithioud</author>
  </authors>
  <commentList>
    <comment ref="K14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Peggy Pithioud:</t>
        </r>
        <r>
          <rPr>
            <sz val="9"/>
            <color indexed="81"/>
            <rFont val="Tahoma"/>
            <family val="2"/>
          </rPr>
          <t xml:space="preserve">
Nbre minumu pour endorsment</t>
        </r>
      </text>
    </comment>
  </commentList>
</comments>
</file>

<file path=xl/sharedStrings.xml><?xml version="1.0" encoding="utf-8"?>
<sst xmlns="http://schemas.openxmlformats.org/spreadsheetml/2006/main" count="715" uniqueCount="444">
  <si>
    <t>to vote at the CB, the team must :</t>
  </si>
  <si>
    <t>1) be full member of the Collaboration and in good standing. Associate or suspended teams cannot vote.</t>
  </si>
  <si>
    <t>2) contribute to the sharing of the current year M&amp;O-A budget with a minimum of (≥) 3 PhD, or equivalent, scientists.</t>
  </si>
  <si>
    <t>3) if the team has less than 3 scientists counting for the M&amp;O-A budget sharing, team can merge with another team in the same situation to reach at least (≥) 3 M&amp;O-A scientists . Voting groups must be defined at the beginning of each year ad are valid for the entire year.</t>
  </si>
  <si>
    <t>INSTITUTE</t>
  </si>
  <si>
    <t>STATUS</t>
  </si>
  <si>
    <t>TEAM REPRESENTATIVE AT THE CB</t>
  </si>
  <si>
    <t>M&amp;O</t>
  </si>
  <si>
    <t>Voting right</t>
  </si>
  <si>
    <t>Merging for voting</t>
  </si>
  <si>
    <t>Votes</t>
  </si>
  <si>
    <t>Armenia, Yerevan, A.I. Alikhanyan National Science Laboratory (Yerevan Physics Institute) Foundation (ANSL)</t>
  </si>
  <si>
    <t>Full</t>
  </si>
  <si>
    <t>ARA GRIGORYAN</t>
  </si>
  <si>
    <t>China, Beijing, China Institute of Atomic Energy (CIAE)</t>
  </si>
  <si>
    <t>XIAOMEI LI</t>
  </si>
  <si>
    <t>China, Wuhan, Central China Normal University (CCNU)</t>
  </si>
  <si>
    <t>DAICUI ZHOU</t>
  </si>
  <si>
    <t>Croatia, Split, Technical University of Split FESB</t>
  </si>
  <si>
    <t>SVEN GOTOVAC</t>
  </si>
  <si>
    <t>Croatia, Zagreb, Rudjer Boskovic Institute - Croatia, Zagreb, University of Zagreb</t>
  </si>
  <si>
    <t>Cuba, Havana, Centro de Aplicaciones Tecnologicas y Desarrollo Nuclear (CEADEN)</t>
  </si>
  <si>
    <t>ERNESTO LOPEZ TORRES</t>
  </si>
  <si>
    <t>Czech Republic, Prague, Faculty of Nuclear Sciences and Physical Engineering, Czech Technical University in Prague</t>
  </si>
  <si>
    <t>VOJTECH PETRACEK</t>
  </si>
  <si>
    <t>Czech Republic, Prague, Institute of Physics, Academy of Sciences of the Czech Republic</t>
  </si>
  <si>
    <t>PETR ZAVADA</t>
  </si>
  <si>
    <t>Czech Republic, Rez u Prahy, Nuclear Physics Institute, Academy of Sciences of the Czech Republic</t>
  </si>
  <si>
    <t>Denmark, Copenhagen, Niels Bohr Institute, University of Copenhagen</t>
  </si>
  <si>
    <t>JENS JOERGEN GAARDHOEJE</t>
  </si>
  <si>
    <t>Finland, Helsinki, Helsinki Institute of Physics (HIP) - Finland, Jyvaskyla, University of Jyvaskyla</t>
  </si>
  <si>
    <t>JAN RAK</t>
  </si>
  <si>
    <t>France, Clermont-Ferrand, Laboratoire de Physique Corpusculaire (LPC), Clermont Universite, Universite Blaise Pascal, CNRS-IN2P3</t>
  </si>
  <si>
    <t>PHILIPPE CROCHET</t>
  </si>
  <si>
    <t>France, Grenoble, Laboratoire de Physique Subatomique et de Cosmologie (LPSC), Universite Joseph Fourier, CNRS-IN2P3, Institut Polytechnique de Grenoble</t>
  </si>
  <si>
    <t>CHRISTOPHE FURGET</t>
  </si>
  <si>
    <t>France, Lyon, Centre de Calcul IN2P3</t>
  </si>
  <si>
    <t>RENAUD VERNET</t>
  </si>
  <si>
    <t>France, Lyon, Universite de Lyon, CNRS/IN2P3, Institut de Physique Nucleaire de Lyon</t>
  </si>
  <si>
    <t>France, Nantes, SUBATECH, Ecole des Mines de Nantes, Universite de Nantes, CNRS-IN2P3</t>
  </si>
  <si>
    <t>France, Orsay, Institut de Physique Nucleaire d'Orsay (IPNO), Universite Paris-Sud, CNRS-IN2P3</t>
  </si>
  <si>
    <t>CHRISTOPHE SUIRE</t>
  </si>
  <si>
    <t>France, Saclay, Commissariat a l'Energie Atomique, IRFU</t>
  </si>
  <si>
    <t>ALBERTO BALDISSERI</t>
  </si>
  <si>
    <t>France, Strasbourg, Institut Pluridisciplinaire Hubert Curien (IPHC), Universite de Strasbourg, CNRS-IN2P3</t>
  </si>
  <si>
    <t>CHRISTIAN CLAUDE KUHN</t>
  </si>
  <si>
    <t>Germany, Darmstadt, Research Division and ExtreMe Matter Institute EMMI, GSI Helmholtzzentrum fur Schwerionenforschung</t>
  </si>
  <si>
    <t>Germany, Darmstadt, Institut fur Kernphysik, Technische Universitat Darmstadt</t>
  </si>
  <si>
    <t>Germany, Frankfurt, Frankfurt Institute for Advanced Studies, Johann Wolfgang Goethe-Universitat Frankfurt</t>
  </si>
  <si>
    <t>VOLKER LINDENSTRUTH</t>
  </si>
  <si>
    <t>Germany, Frankfurt, Institut fur Informatik, Johann Wolfgang Goethe-Universitat, Frankfurt</t>
  </si>
  <si>
    <t>UDO WOLFGANG KEBSCHULL</t>
  </si>
  <si>
    <t>Germany, Frankfurt, Institut fur Kernphysik, Johann Wolfgang Goethe-Universitat Frankfurt</t>
  </si>
  <si>
    <t>HARALD APPELSHAEUSER</t>
  </si>
  <si>
    <t>Germany, Heidelberg, Physikalisches Institut, Ruprecht-Karls-Universitat Heidelberg</t>
  </si>
  <si>
    <t>JOHANNA STACHEL</t>
  </si>
  <si>
    <t>LAURA FABBIETTI</t>
  </si>
  <si>
    <t>Germany, Munster, Institut fur Kernphysik, Westfalische Wilhelms-Universitat Munster</t>
  </si>
  <si>
    <t>Germany, Tuebingen, University of Tuebingen</t>
  </si>
  <si>
    <t>HANS RUDOLF SCHMIDT</t>
  </si>
  <si>
    <t>Germany, Worms, Zentrum fur Technologietransfer und Telekommunikation (ZTT), Fachhochschule Worms</t>
  </si>
  <si>
    <t>RALF KEIDEL</t>
  </si>
  <si>
    <t>Greece, Athens, Physics Department, University of Athens</t>
  </si>
  <si>
    <t>MARIA VASILEIOU</t>
  </si>
  <si>
    <t>Hungary, Budapest, Wigner Research Centre for Physics, Hungarian Academy of Sciences</t>
  </si>
  <si>
    <t>GERGELY GABOR BARNAFOLDI</t>
  </si>
  <si>
    <t>India, Aligarh, Department of Physics, Aligarh Muslim University</t>
  </si>
  <si>
    <t>India, Bhubaneswar, Institute of Physics</t>
  </si>
  <si>
    <t>PRADIP KUMAR SAHU</t>
  </si>
  <si>
    <t>India, Bhubaneswar, National Institute of Science Education and Research (NISER)</t>
  </si>
  <si>
    <t>BEDANGADAS MOHANTY</t>
  </si>
  <si>
    <t>India, Chandigarh, Physics Department, Panjab University</t>
  </si>
  <si>
    <t>MADAN MOHAN AGGARWAL</t>
  </si>
  <si>
    <t>India, Guwahati, Gauhati University</t>
  </si>
  <si>
    <t>BUDDHADEB BHATTACHARJEE</t>
  </si>
  <si>
    <t>India, Indore, Indian Institute of Technology Indore (IITI)</t>
  </si>
  <si>
    <t>RAGHUNATH SAHOO</t>
  </si>
  <si>
    <t>India, Jaipur, Physics Department, University of Rajasthan</t>
  </si>
  <si>
    <t>SUDHIR RANIWALA</t>
  </si>
  <si>
    <t>India, Jammu, Physics Department, University of Jammu</t>
  </si>
  <si>
    <t>ANJU BHASIN</t>
  </si>
  <si>
    <t>India, Kolkata, Bose Institute</t>
  </si>
  <si>
    <t>SIBAJI RAHA</t>
  </si>
  <si>
    <t>India, Kolkata, Saha Institute of Nuclear Physics</t>
  </si>
  <si>
    <t>SUKALYAN CHATTOPADHYAY</t>
  </si>
  <si>
    <t>India, Kolkata, Variable Energy Cyclotron Centre</t>
  </si>
  <si>
    <t>India, Mumbai, Indian Institute of Technology Bombay (IIT)</t>
  </si>
  <si>
    <t>BASANTA KUMAR NANDI</t>
  </si>
  <si>
    <t>Indonesia, Indonesian Institute of Sciences (LIPI)</t>
  </si>
  <si>
    <t>Italy, Alessandria, Dipartimento di Scienze e Innovazione Tecnologica dell'Universita del  Piemonte Orientale and Gruppo Collegato INFN</t>
  </si>
  <si>
    <t>LUCIANO RAMELLO</t>
  </si>
  <si>
    <t>Italy, Bari, Dipartimento Interateneo di Fisica `M. Merlin' and Sezione INFN</t>
  </si>
  <si>
    <t>VITO MANZARI</t>
  </si>
  <si>
    <t>Italy, Bologna, Dipartimento di Fisica e Astronomia dell'Universita and Sezione INFN</t>
  </si>
  <si>
    <t>PIETRO ANTONIOLI</t>
  </si>
  <si>
    <t>Italy, Cagliari, Dipartimento di Fisica dell'Universita and Sezione INFN</t>
  </si>
  <si>
    <t>Italy, Catania, Dipartimento di Fisica e Astronomia dell'Universita and Sezione INFN</t>
  </si>
  <si>
    <t>Italy, Frascati, Laboratori Nazionali di Frascati, INFN</t>
  </si>
  <si>
    <t>Italy, Legnaro, Laboratori Nazionali di Legnaro, INFN</t>
  </si>
  <si>
    <t>MASSIMO BIASOTTO</t>
  </si>
  <si>
    <t>Italy, Padova, Dipartimento di Fisica e Astronomia dell'Universita and Sezione INFN</t>
  </si>
  <si>
    <t xml:space="preserve">Italy, Rome, Centro Fermi - Museo Storico della Fisica e Centro Studi e Ricerche </t>
  </si>
  <si>
    <t>LUISA CIFARELLI, ANTONINO ZICHICHI</t>
  </si>
  <si>
    <t>Italy, Rome, Dipartimento di Fisica dell'Universita  'La Sapienza' and Sezione INFN Rome - Italy, Rome, Sezione INFN</t>
  </si>
  <si>
    <t>Italy, Salerno, Dipartimento di Fisica `E.R. Caianiello' dell'Universita and Gruppo Collegato INFN</t>
  </si>
  <si>
    <t>SALVATORE DE PASQUALE</t>
  </si>
  <si>
    <t>Italy, Trieste, Dipartimento di Fisica dell'Universita and Sezione INFN</t>
  </si>
  <si>
    <t>Japan, Hiroshima, Hiroshima University</t>
  </si>
  <si>
    <t>TORU SUGITATE</t>
  </si>
  <si>
    <t>Japan, Nagasaki, Nagasaki Inst. of Applied Science</t>
  </si>
  <si>
    <t>KEN OYAMA</t>
  </si>
  <si>
    <t>Japan, Tokyo, University of Tokyo</t>
  </si>
  <si>
    <t>Japan, Tsukuba, University of Tsukuba</t>
  </si>
  <si>
    <t>YASUO MIAKE</t>
  </si>
  <si>
    <t>Mexico, Culiacan, Universidad Autonoma de Sinaloa</t>
  </si>
  <si>
    <t>ILDEFONSO LEON MONZON</t>
  </si>
  <si>
    <t>Mexico, Mexico City and Merida, Centro de Investigacion y de Estudios Avanzados (CINVESTAV)</t>
  </si>
  <si>
    <t>GERARDO ANTONIO HERRERA CORRAL</t>
  </si>
  <si>
    <t>Mexico, Mexico City, Instituto de Ciencias Nucleares, Universidad Nacional Autonoma de Mexico</t>
  </si>
  <si>
    <t>GUY PAIC</t>
  </si>
  <si>
    <t>Mexico, Mexico City, Instituto de Fisica, Universidad Nacional Autonoma de Mexico</t>
  </si>
  <si>
    <t>ARTURO ALEJANDRO MENCHACA-ROCHA</t>
  </si>
  <si>
    <t>Mexico, Puebla, Benemerita Universidad Autonoma de Puebla</t>
  </si>
  <si>
    <t>ARTURO FERNANDEZ TELLEZ</t>
  </si>
  <si>
    <t>Netherlands, Amsterdam, Nikhef, National Institute for Subatomic Physics - Netherlands, Utrecht, Institute for Subatomic Physics, Utrecht University</t>
  </si>
  <si>
    <t>Norway, Bergen, Department of Physics and Technology, University of Bergen - Norway, Tonsberg, Vestfold University College</t>
  </si>
  <si>
    <t>Norway, Bergen, Faculty of Engineering, Bergen University College</t>
  </si>
  <si>
    <t>HAAVARD HELSTRUP</t>
  </si>
  <si>
    <t>Norway, Oslo, Department of Physics, University of Oslo</t>
  </si>
  <si>
    <t>TRINE SPEDSTAD TVETER</t>
  </si>
  <si>
    <t>Pakistan, Islamabad, COMSATS Institute of Information Technology (CIIT), Islamabad</t>
  </si>
  <si>
    <t>ARSHAD SALEEM BHATTI</t>
  </si>
  <si>
    <t>Peru, Lima, Seccion Fisica, Departamento de Ciencias, Pontificia Universidad Catolica del Peru</t>
  </si>
  <si>
    <t>ALBERTO MARTIN GAGO MEDINA</t>
  </si>
  <si>
    <t>Poland, Cracow, The Henryk Niewodniczanski Institute of Nuclear Physics, Polish Academy of Sciences</t>
  </si>
  <si>
    <t>MAREK KOWALSKI</t>
  </si>
  <si>
    <t>Poland, Warsaw, National Centre for Nuclear Studies</t>
  </si>
  <si>
    <t>TEODOR SIEMIARCZUK</t>
  </si>
  <si>
    <t>Poland, Warsaw, Warsaw University of Technology</t>
  </si>
  <si>
    <t>Romania, Bucharest, Institute of Space Science (ISS)</t>
  </si>
  <si>
    <t>Romania, Bucharest, National Institute for Physics and Nuclear Engineering</t>
  </si>
  <si>
    <t>MIHAI PETROVICI</t>
  </si>
  <si>
    <t>Russia, Dubna, Joint Institute for Nuclear Research (JINR)</t>
  </si>
  <si>
    <t>Russia, Gatchina, Petersburg Nuclear Physics Institute</t>
  </si>
  <si>
    <t>VLADIMIR SAMSONOV</t>
  </si>
  <si>
    <t>Russia, Moscow, Institute for Nuclear Research, Academy of Sciences</t>
  </si>
  <si>
    <t>Russia, Moscow, Institute for Theoretical and Experimental Physics</t>
  </si>
  <si>
    <t>ALEXANDER AKINDINOV</t>
  </si>
  <si>
    <t>Russia, Moscow, Moscow Engineering Physics Institute</t>
  </si>
  <si>
    <t>Russia, Moscow, Russian Research Centre Kurchatov Institute</t>
  </si>
  <si>
    <t>VLADISLAV MANKO</t>
  </si>
  <si>
    <t>Russia, Novosibirsk, Budker Institute for Nuclear Physics</t>
  </si>
  <si>
    <t xml:space="preserve">Russia, Protvino, SSC IHEP of NRC "Kurchatov institute" </t>
  </si>
  <si>
    <t>Russia, Sarov, Russian Federal Nuclear Center (VNIIEF)</t>
  </si>
  <si>
    <t>NIKOLAY ZAVYALOV</t>
  </si>
  <si>
    <t>Russia, St. Petersburg, V. Fock Institute for Physics, St. Petersburg State University</t>
  </si>
  <si>
    <t>GRIGORY FEOFILOV</t>
  </si>
  <si>
    <t>Slovakia, Bratislava, Faculty of Mathematics, Physics and Informatics, Comenius University</t>
  </si>
  <si>
    <t>BRANISLAV SITAR</t>
  </si>
  <si>
    <t>South Africa, Cape Town, Physics Department, University of Cape Town - Somerset West, iThemba LABS, National Research Foundation - Johannesburg, WITS</t>
  </si>
  <si>
    <t>TOM DIETEL</t>
  </si>
  <si>
    <t>DO WON KIM, SUN KUN OH</t>
  </si>
  <si>
    <t>MIN JUNG KWEON</t>
  </si>
  <si>
    <t>IN-KWON YOO</t>
  </si>
  <si>
    <t>SE YONG KIM</t>
  </si>
  <si>
    <t>Sweden, Lund, Division of Experimental High Energy Physics, University of Lund</t>
  </si>
  <si>
    <t>Switzerland, Geneva, European Organization for Nuclear Research (CERN)</t>
  </si>
  <si>
    <t xml:space="preserve">Thailand, Nakhon Ratchasima, Suranaree University of Technology </t>
  </si>
  <si>
    <t>CHINORAT KOBDAJ</t>
  </si>
  <si>
    <t>Turkey, Konya, Karatay University</t>
  </si>
  <si>
    <t>Ukraine, Kharkov, Scientific Research Technological Institute of Instrument Engineering</t>
  </si>
  <si>
    <t>VYACHESLAV BORSHCHOV</t>
  </si>
  <si>
    <t>Ukraine, Kiev, Bogolyubov Institute for Theoretical Physics</t>
  </si>
  <si>
    <t>GENNADY ZINOVJEV</t>
  </si>
  <si>
    <t>United Kingdom, Birmingham, School of Physics and Astronomy, University of Birmingham</t>
  </si>
  <si>
    <t>DAVID EVANS</t>
  </si>
  <si>
    <t>United Kingdom, Daresbury, STFC Daresbury Laboratory</t>
  </si>
  <si>
    <t>ROY CRAWFORD LEMMON</t>
  </si>
  <si>
    <t>United Kingdom, Liverpool, University of Liverpool</t>
  </si>
  <si>
    <t>MARIELLE CHARTIER</t>
  </si>
  <si>
    <t>United States, Austin, The University of Texas at Austin, Physics Department</t>
  </si>
  <si>
    <t>CHRISTINA MARKERT</t>
  </si>
  <si>
    <t>United States, Chicago, Chicago State University</t>
  </si>
  <si>
    <t>EDMUNDO JAVIER GARCIA-SOLIS</t>
  </si>
  <si>
    <t>United States, Columbus, Ohio, Department of Physics, Ohio State University</t>
  </si>
  <si>
    <t>THOMAS HUMANIC</t>
  </si>
  <si>
    <t>United States, Detroit, Michigan, Wayne State University</t>
  </si>
  <si>
    <t>SERGEY VOLOSHIN</t>
  </si>
  <si>
    <t>United States, Houston, Texas, University of Houston</t>
  </si>
  <si>
    <t>LAWRENCE PINSKY</t>
  </si>
  <si>
    <t>United States, Knoxville, Tennessee, University of Tennessee</t>
  </si>
  <si>
    <t>United States, New Haven, Connecticut, Yale University</t>
  </si>
  <si>
    <t>United States, Oak Ridge, Tennessee, Oak Ridge National Laboratory</t>
  </si>
  <si>
    <t>United States, Omaha, Nebraska, Physics Department, Creighton University</t>
  </si>
  <si>
    <t>United States, San Luis Obispo, California, California Polytechnic State University</t>
  </si>
  <si>
    <t>JENNIFER LYNN KLAY</t>
  </si>
  <si>
    <t>United States, West Lafayette, Indiana, Purdue University</t>
  </si>
  <si>
    <t>Juniors</t>
  </si>
  <si>
    <t>Max votes</t>
  </si>
  <si>
    <t>2/3 Majority</t>
  </si>
  <si>
    <t>STEFANO PIANO</t>
  </si>
  <si>
    <t xml:space="preserve">II - Associate Members of the Collaboration Board: </t>
  </si>
  <si>
    <t>F/A</t>
  </si>
  <si>
    <t>Country</t>
    <phoneticPr fontId="0" type="noConversion"/>
  </si>
  <si>
    <t>Town</t>
  </si>
  <si>
    <t>Institute</t>
  </si>
  <si>
    <t>CB Member</t>
  </si>
  <si>
    <t>Signature</t>
  </si>
  <si>
    <t>China</t>
    <phoneticPr fontId="0" type="noConversion"/>
  </si>
  <si>
    <t>Wuhan</t>
    <phoneticPr fontId="0"/>
  </si>
  <si>
    <t>Huazhong University of Science and Technology</t>
  </si>
  <si>
    <t>X. Cao</t>
    <phoneticPr fontId="0"/>
  </si>
  <si>
    <t>India</t>
  </si>
  <si>
    <t>Mumbai</t>
  </si>
  <si>
    <t>Bhabha Atomic Research Centre</t>
  </si>
  <si>
    <t>V. Chandratre</t>
  </si>
  <si>
    <t>Japan</t>
    <phoneticPr fontId="0" type="noConversion"/>
  </si>
  <si>
    <t>Wako-shi</t>
  </si>
  <si>
    <t>The Institute of Physical and Chemical Research (RIKEN)</t>
  </si>
  <si>
    <t>H. En'yo</t>
  </si>
  <si>
    <t>Thailand</t>
  </si>
  <si>
    <t>Bangkok</t>
  </si>
  <si>
    <t>King Mongkut's University of Technology Thonburi (KMUTT)</t>
  </si>
  <si>
    <t>T. Achalaklul</t>
  </si>
  <si>
    <t>Chachoengsao</t>
  </si>
  <si>
    <t>Thai Microelectronics Center (TMEC)</t>
  </si>
  <si>
    <t>W. Jeamsaksiri</t>
  </si>
  <si>
    <t>Turkey</t>
    <phoneticPr fontId="0" type="noConversion"/>
  </si>
  <si>
    <t>Istanbul</t>
  </si>
  <si>
    <t>Yildiz Technical University</t>
  </si>
  <si>
    <t>M. Subasi</t>
  </si>
  <si>
    <t>Ukraine</t>
  </si>
  <si>
    <t>Kharkov</t>
    <phoneticPr fontId="0"/>
  </si>
  <si>
    <t>Kharkov Institute of Physics and Technoloogy</t>
  </si>
  <si>
    <t>N. Maslov</t>
    <phoneticPr fontId="0"/>
  </si>
  <si>
    <t>United Kingdom</t>
  </si>
  <si>
    <t>Didcot</t>
  </si>
  <si>
    <t>Rutherford Appleton Laboratory</t>
  </si>
  <si>
    <t>R. Turchetta</t>
  </si>
  <si>
    <t>III - Ex-officio Members of the Collaboration Board:</t>
    <phoneticPr fontId="0" type="noConversion"/>
  </si>
  <si>
    <t>Function</t>
  </si>
  <si>
    <t>Name</t>
  </si>
  <si>
    <t>Collaboration Board Chairperson, Deputy</t>
  </si>
  <si>
    <t>Spokesperson, Deputies</t>
  </si>
  <si>
    <t>Management Board Members (elected)</t>
  </si>
  <si>
    <t>G. Martinez</t>
    <phoneticPr fontId="0" type="noConversion"/>
  </si>
  <si>
    <t>Management Board Members (Project Leaders)</t>
  </si>
  <si>
    <t>L. Musa</t>
    <phoneticPr fontId="0" type="noConversion"/>
  </si>
  <si>
    <t>H. Appelshaeuser</t>
    <phoneticPr fontId="0" type="noConversion"/>
  </si>
  <si>
    <t>A. Zichichi</t>
    <phoneticPr fontId="0" type="noConversion"/>
  </si>
  <si>
    <t>J. Stachel</t>
  </si>
  <si>
    <t>V. Manko</t>
  </si>
  <si>
    <t>A. Baldisseri</t>
    <phoneticPr fontId="0" type="noConversion"/>
  </si>
  <si>
    <t>J.J. Gaardhoje</t>
  </si>
  <si>
    <t>P. Vande Vyvre</t>
    <phoneticPr fontId="0" type="noConversion"/>
  </si>
  <si>
    <t>D. Evans</t>
  </si>
  <si>
    <t>V. Lindenstruth</t>
  </si>
  <si>
    <t>Chair Conference Ctte</t>
    <phoneticPr fontId="0" type="noConversion"/>
  </si>
  <si>
    <t>Chair Editorial Board</t>
    <phoneticPr fontId="0" type="noConversion"/>
  </si>
  <si>
    <t>E. Scomparin</t>
  </si>
  <si>
    <t>Junior Representatives</t>
  </si>
  <si>
    <t>Offline Coordinator</t>
    <phoneticPr fontId="0" type="noConversion"/>
  </si>
  <si>
    <t>P. Buncic</t>
  </si>
  <si>
    <t>Physics Coordinator</t>
  </si>
  <si>
    <t>F. Antinori</t>
  </si>
  <si>
    <t>Resources Coordinator</t>
  </si>
  <si>
    <t>A. Telesca</t>
  </si>
  <si>
    <t>Run Coordinator</t>
  </si>
  <si>
    <t>Technical Coordinator</t>
  </si>
  <si>
    <t>W. Riegler</t>
    <phoneticPr fontId="0" type="noConversion"/>
  </si>
  <si>
    <t>Trigger Coordinator</t>
  </si>
  <si>
    <t>TOME ANTICIC, MIRKO PLANINIC</t>
  </si>
  <si>
    <t>ALESSANDRA MARIA MAZZONI, FRANCO MEDDI</t>
  </si>
  <si>
    <t>United States, Berkeley, California, Lawrence Berkeley National Laboratory and University of California Berkeley</t>
  </si>
  <si>
    <t>PETER MARTIN JACOBS, BARBARA JACAK</t>
  </si>
  <si>
    <t>Slovakia, Kosice: Faculty of Science, P.J. Safarik University - Institute of Experimental Physics, Slovak Academy of Sciences - Technical University of Kosice</t>
  </si>
  <si>
    <t>MAREK BOMBARA, IVAN KRALIK, JAN JADLOVSKY</t>
  </si>
  <si>
    <t>Kolkata</t>
  </si>
  <si>
    <t>University of Calcutta</t>
  </si>
  <si>
    <t>A. Chakrabarty</t>
  </si>
  <si>
    <t>Germany, Munich: Physik Department, Technische Universitat Munchen - Excellence Cluster Universe, Technische Universitat Munchen</t>
  </si>
  <si>
    <t>BRIGITTE CHEYNIS</t>
  </si>
  <si>
    <t>SERGEY SADOVSKY</t>
  </si>
  <si>
    <t>Austria, Vienna,Stefan Meyer Institut fuer Subatomare Physik (SMI)</t>
  </si>
  <si>
    <t>Brazil, Porto Alegre, Universidade Federal do Rio Grande do Sul (UFRGS)</t>
  </si>
  <si>
    <t>Derby</t>
  </si>
  <si>
    <t>University of Derby</t>
  </si>
  <si>
    <t>Malta</t>
  </si>
  <si>
    <t>Msida</t>
  </si>
  <si>
    <t>University of Malta</t>
  </si>
  <si>
    <t>Bangladesh</t>
  </si>
  <si>
    <t>Dhaka</t>
  </si>
  <si>
    <t>University of Dhaka</t>
  </si>
  <si>
    <t>MICHAEL WEBER</t>
  </si>
  <si>
    <t>MARIA BEATRIZ DE LEONE GAY</t>
  </si>
  <si>
    <t>SANG UN AHN</t>
  </si>
  <si>
    <t>AYBEN KARASU UYSAL</t>
  </si>
  <si>
    <t>A. Momen</t>
  </si>
  <si>
    <t>G. Valentino</t>
  </si>
  <si>
    <t>Italy, Pavia, and Universities of Pavia and Brescia,  Sezione INFN</t>
  </si>
  <si>
    <t>BERNHARD KETZER</t>
  </si>
  <si>
    <t>Colombia</t>
  </si>
  <si>
    <t>Santander</t>
  </si>
  <si>
    <t>Universitad industrial de Santander</t>
  </si>
  <si>
    <t>Fan Zhang</t>
  </si>
  <si>
    <t>Hubei University of Technology (HBUT)</t>
  </si>
  <si>
    <t>Elkim Rora</t>
  </si>
  <si>
    <t>FULL</t>
  </si>
  <si>
    <t>PAULUS GERARDUS KUIJER, THOMAS PEITZMANN</t>
  </si>
  <si>
    <t>DIETER ROEHRICH, JORGEN ANDRE LIEN</t>
  </si>
  <si>
    <t>ANAR RUSTAMOV</t>
  </si>
  <si>
    <t>IOURII PESTOV</t>
  </si>
  <si>
    <r>
      <t xml:space="preserve">ALICE Collaboration Board </t>
    </r>
    <r>
      <rPr>
        <b/>
        <i/>
        <sz val="16"/>
        <color indexed="8"/>
        <rFont val="Arial Narrow"/>
        <family val="2"/>
      </rPr>
      <t>Date</t>
    </r>
  </si>
  <si>
    <r>
      <t xml:space="preserve">ALICE Collaboration Board </t>
    </r>
    <r>
      <rPr>
        <b/>
        <i/>
        <sz val="16"/>
        <color indexed="8"/>
        <rFont val="Helvetica"/>
        <family val="2"/>
      </rPr>
      <t>Date</t>
    </r>
  </si>
  <si>
    <t>FILIP KRIZEK</t>
  </si>
  <si>
    <t>Wuhan</t>
  </si>
  <si>
    <t xml:space="preserve">R. Nania                      </t>
  </si>
  <si>
    <t>Italy, Turin, Dipartimento di Fisica dell'Universita and Sezione INFN - Italy, Turin, Sezione INFN, Politecnico di Torino (with Torino University) and Sezione INFN</t>
  </si>
  <si>
    <t>MASSIMO MASERA, MICHELANGELO AGNELLO</t>
  </si>
  <si>
    <t>JUN TAKAHASHI, MARCELO GAMEIRO MUNHOZ, MAURO COSENTINO</t>
  </si>
  <si>
    <t>Brazil, Campinas, Universidade Estadual de Campinas (UNICAMP) - Brazil, Sao Paulo, Universidade de Sao Paulo (USP) - Brazil, UFABC</t>
  </si>
  <si>
    <t>Germany, Helmholtz-Institut fur Strahlen und Kernphysik, Rheinische Friedrich-Wilhelms-Universitat Bonn, Bonn</t>
  </si>
  <si>
    <t>PIERRE VANDE VYVRE</t>
  </si>
  <si>
    <t>Azerbaijan, National Nuclear Research Center</t>
  </si>
  <si>
    <t>Japan, Nara, Nara Women's University (NWU)</t>
  </si>
  <si>
    <t>MAYA SHIMOMURA</t>
  </si>
  <si>
    <t>JANET SEGER</t>
  </si>
  <si>
    <t>VALERIA MUCCIFORA</t>
  </si>
  <si>
    <t>EUN JOO KIM</t>
  </si>
  <si>
    <t>China, Hefei, University of Science and Technology of China (USTC)</t>
  </si>
  <si>
    <t>ZEBO TANG</t>
  </si>
  <si>
    <t>China, Shanghai. Shanghai Institute of Applied Physics, CAS (SINAP)</t>
  </si>
  <si>
    <t>YUGANG MA</t>
  </si>
  <si>
    <t>ANDREA DAINESE</t>
  </si>
  <si>
    <t>SUBHASIS CHATTOPADHYAY</t>
  </si>
  <si>
    <t>RALF AVERBECK</t>
  </si>
  <si>
    <t>J. W. Harris</t>
  </si>
  <si>
    <t>S. Masciocchi</t>
  </si>
  <si>
    <t>B. Hippolyte</t>
  </si>
  <si>
    <t>T. Nayak</t>
  </si>
  <si>
    <t>A. Bhasin</t>
  </si>
  <si>
    <t>P. Braun-Munzinger</t>
  </si>
  <si>
    <t>P. Antonioli</t>
  </si>
  <si>
    <t>R. Averbeck</t>
  </si>
  <si>
    <t>M. Van Leeuwen</t>
  </si>
  <si>
    <t>M. Gagliardi</t>
  </si>
  <si>
    <t>SHAKEEL AHMAD</t>
  </si>
  <si>
    <t>Netherlands</t>
  </si>
  <si>
    <t>Amsterdam</t>
  </si>
  <si>
    <t>Amsterdam University of Applied Sciences</t>
  </si>
  <si>
    <t>M. Teitsma</t>
  </si>
  <si>
    <t>United States of America</t>
  </si>
  <si>
    <t>Los Alamos</t>
  </si>
  <si>
    <t>M. X. Liu</t>
  </si>
  <si>
    <t>M. Masera</t>
  </si>
  <si>
    <t>D. Zhou</t>
  </si>
  <si>
    <t>F. Bock</t>
  </si>
  <si>
    <t>K. Gulbrandsen</t>
  </si>
  <si>
    <t>E. Gauger</t>
  </si>
  <si>
    <t>RICHARD DANIEL MAJKA</t>
  </si>
  <si>
    <t>TAKU GUNJI</t>
  </si>
  <si>
    <t>CONSTANTIN LOIZIDES</t>
  </si>
  <si>
    <t>AGH University of Science and Technology</t>
  </si>
  <si>
    <t>Poland</t>
  </si>
  <si>
    <t>Cracow</t>
  </si>
  <si>
    <t>A. Horzyk</t>
  </si>
  <si>
    <t>Pakistan</t>
  </si>
  <si>
    <t>Islamabad</t>
  </si>
  <si>
    <t>Physics Division, PINSTECH</t>
  </si>
  <si>
    <t>S. A. Janjua</t>
  </si>
  <si>
    <t>D. Chinellato</t>
  </si>
  <si>
    <t>J. Wilkinson</t>
  </si>
  <si>
    <t>CHRISTINE NATTRASS</t>
  </si>
  <si>
    <t>Republic of Korea, Jeonju, Chonbuk National University</t>
  </si>
  <si>
    <t>Republic of Korea, Daejeon, Korea Institute of Science and Technology Information (KISTI)</t>
  </si>
  <si>
    <t>Republic of Korea, Gangneung, Gangneung-Wonju National University - South Korea, Seoul, Konkuk University</t>
  </si>
  <si>
    <t>Republic of Korea, Incheon, Inha University</t>
  </si>
  <si>
    <t>Republic of Korea, Pusan, Pusan National University</t>
  </si>
  <si>
    <t>Republic of Korea, Seoul, Department of Physics, Sejong University</t>
  </si>
  <si>
    <t>Republic of Korea, Seoul, Yonsei University</t>
  </si>
  <si>
    <t>no vote</t>
  </si>
  <si>
    <t>ALEXANDER BOLOZDYNYA</t>
  </si>
  <si>
    <t>PETER CHRISTIANSEN</t>
  </si>
  <si>
    <t>ANGELA BADALÀ</t>
  </si>
  <si>
    <t>GIUSEPPE BRUNO, ANNALISA MASTROSERIO</t>
  </si>
  <si>
    <t>C. Loizides</t>
  </si>
  <si>
    <t>T. Gunji</t>
  </si>
  <si>
    <t>M. Farga-Kofarago</t>
  </si>
  <si>
    <t>ALEXANDRU DOBRIN</t>
  </si>
  <si>
    <t>TATIANA KARAVICHEVA</t>
  </si>
  <si>
    <t>MARIE GERMAIN</t>
  </si>
  <si>
    <t>ALICE Collaboration Board 2019 voting rights</t>
  </si>
  <si>
    <t>ALEXANDER VODOPYANOV</t>
  </si>
  <si>
    <t>PAOLO GIUBELLINO</t>
  </si>
  <si>
    <t>L. Barnby</t>
  </si>
  <si>
    <t>LUKASZ GRACZYKOWSKI</t>
  </si>
  <si>
    <t>ANTON ANDRONIC</t>
  </si>
  <si>
    <t>BRIJESH KUMAR SRIVASTAVA</t>
  </si>
  <si>
    <t>Merge with Rome</t>
  </si>
  <si>
    <t>Merge with Bari, Foggia</t>
  </si>
  <si>
    <t>Merge with Nara</t>
  </si>
  <si>
    <t>Merge With Hiroshima</t>
  </si>
  <si>
    <t>Merge with Worms</t>
  </si>
  <si>
    <t>Merge with Tuebingen</t>
  </si>
  <si>
    <t xml:space="preserve">Italy, Bari, Politecnico di Bari - Italy, Foggia, Universita degli Studi di Foggia </t>
  </si>
  <si>
    <t>RIFKI SADIKIN</t>
  </si>
  <si>
    <t>YOUNGIL KWON</t>
  </si>
  <si>
    <t>with Mexico Culiacan and Mexico City -Merida</t>
  </si>
  <si>
    <t>with Peru, Lima and  Mexico Culiacan</t>
  </si>
  <si>
    <t>with Peru, Lima and  Mexico City</t>
  </si>
  <si>
    <t>with Lyon and Kiev</t>
  </si>
  <si>
    <t>with Yerevan and Kiev</t>
  </si>
  <si>
    <t>with Yerevan and Lyon</t>
  </si>
  <si>
    <t>with Cal Poly</t>
  </si>
  <si>
    <t>with Chicago</t>
  </si>
  <si>
    <t>with Prague</t>
  </si>
  <si>
    <t>with Athens</t>
  </si>
  <si>
    <t>With Azerbaijan</t>
  </si>
  <si>
    <t>wilth Austria</t>
  </si>
  <si>
    <t>with KISTI</t>
  </si>
  <si>
    <t>with Gangneung</t>
  </si>
  <si>
    <t>with Sejong, Yonsei and Chonbuk</t>
  </si>
  <si>
    <t>with Pusan, Chonbuk and Yonsei</t>
  </si>
  <si>
    <t>with Pusan, Chonbuk and Sejong</t>
  </si>
  <si>
    <t>with Sejong, Pusan, and Yonsei</t>
  </si>
  <si>
    <t>with Tokyo</t>
  </si>
  <si>
    <t>with Nagasaki</t>
  </si>
  <si>
    <t>with Jaipur</t>
  </si>
  <si>
    <t>with Bhubaneswar</t>
  </si>
  <si>
    <t>with Omaha</t>
  </si>
  <si>
    <t>with Columbus</t>
  </si>
  <si>
    <t>with Beijing and Guwahati</t>
  </si>
  <si>
    <t>with Beijing and Karatay</t>
  </si>
  <si>
    <t>with Guwahati and Karatay</t>
  </si>
  <si>
    <t>CORRADO CICALO</t>
  </si>
  <si>
    <t>GERMANO BONOMI, ALBERTO ROTONDI</t>
  </si>
  <si>
    <t>Japan</t>
    <phoneticPr fontId="0" type="noConversion"/>
  </si>
  <si>
    <t>OSAKA</t>
  </si>
  <si>
    <t xml:space="preserve">Japan Atomic Energy Agency, Research Center for Nuclear physics, Osaka University </t>
  </si>
  <si>
    <t>H. Noumi, H. Sako</t>
  </si>
  <si>
    <t>Bulgaria</t>
  </si>
  <si>
    <t>Sofia</t>
  </si>
  <si>
    <t>Institut for Advanced Physical Studies</t>
  </si>
  <si>
    <t>V. Kozhuharov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</si>
</sst>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2"/>
      <color theme="1"/>
      <name val="Calibri"/>
      <family val="2"/>
      <scheme val="minor"/>
    </font>
    <font>
      <sz val="14"/>
      <name val="Arial Narrow"/>
      <family val="2"/>
    </font>
    <font>
      <sz val="20"/>
      <name val="Helvetica"/>
      <family val="2"/>
    </font>
    <font>
      <sz val="10"/>
      <name val="Palatino"/>
      <family val="1"/>
    </font>
    <font>
      <b/>
      <sz val="16"/>
      <color indexed="8"/>
      <name val="Arial Narrow"/>
      <family val="2"/>
    </font>
    <font>
      <b/>
      <sz val="16"/>
      <color theme="4" tint="-0.249977111117893"/>
      <name val="Arial Narrow"/>
      <family val="2"/>
    </font>
    <font>
      <sz val="14"/>
      <color indexed="8"/>
      <name val="Arial Narrow"/>
      <family val="2"/>
    </font>
    <font>
      <u/>
      <sz val="10"/>
      <color indexed="12"/>
      <name val="Palatino"/>
      <family val="1"/>
    </font>
    <font>
      <b/>
      <sz val="16"/>
      <name val="Arial Narrow"/>
      <family val="2"/>
    </font>
    <font>
      <sz val="16"/>
      <name val="Arial Narrow"/>
      <family val="2"/>
    </font>
    <font>
      <b/>
      <sz val="14"/>
      <color indexed="8"/>
      <name val="Arial Narrow"/>
      <family val="2"/>
    </font>
    <font>
      <sz val="16"/>
      <color theme="4" tint="-0.249977111117893"/>
      <name val="Arial Narrow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Helvetica"/>
      <family val="2"/>
    </font>
    <font>
      <i/>
      <u/>
      <sz val="14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Helvetica"/>
      <family val="2"/>
    </font>
    <font>
      <b/>
      <sz val="24"/>
      <name val="Helvetica"/>
      <family val="2"/>
    </font>
    <font>
      <sz val="12"/>
      <name val="Helvetica"/>
      <family val="2"/>
    </font>
    <font>
      <sz val="16"/>
      <name val="Helvetica"/>
      <family val="2"/>
    </font>
    <font>
      <b/>
      <sz val="16"/>
      <name val="Helvetica"/>
      <family val="2"/>
    </font>
    <font>
      <b/>
      <sz val="16"/>
      <color indexed="8"/>
      <name val="Helvetica"/>
      <family val="2"/>
    </font>
    <font>
      <b/>
      <sz val="16"/>
      <color theme="4" tint="-0.249977111117893"/>
      <name val="Helvetica"/>
      <family val="2"/>
    </font>
    <font>
      <sz val="16"/>
      <color indexed="8"/>
      <name val="Helvetica"/>
      <family val="2"/>
    </font>
    <font>
      <u/>
      <sz val="16"/>
      <color indexed="12"/>
      <name val="Helvetica"/>
      <family val="2"/>
    </font>
    <font>
      <b/>
      <i/>
      <sz val="16"/>
      <color indexed="8"/>
      <name val="Arial Narrow"/>
      <family val="2"/>
    </font>
    <font>
      <b/>
      <i/>
      <sz val="16"/>
      <color indexed="8"/>
      <name val="Helvetica"/>
      <family val="2"/>
    </font>
    <font>
      <u/>
      <sz val="14"/>
      <name val="Helvetic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8" fillId="0" borderId="0" xfId="1" applyFont="1" applyProtection="1">
      <protection locked="0"/>
    </xf>
    <xf numFmtId="0" fontId="9" fillId="0" borderId="0" xfId="1" applyFont="1"/>
    <xf numFmtId="0" fontId="9" fillId="0" borderId="0" xfId="1" applyFont="1" applyAlignment="1" applyProtection="1">
      <alignment vertical="top"/>
      <protection locked="0"/>
    </xf>
    <xf numFmtId="0" fontId="10" fillId="0" borderId="0" xfId="1" applyFont="1" applyAlignment="1" applyProtection="1">
      <alignment wrapText="1"/>
      <protection locked="0"/>
    </xf>
    <xf numFmtId="0" fontId="10" fillId="0" borderId="0" xfId="1" applyFont="1" applyProtection="1">
      <protection locked="0"/>
    </xf>
    <xf numFmtId="0" fontId="6" fillId="0" borderId="0" xfId="1" applyFont="1"/>
    <xf numFmtId="0" fontId="6" fillId="0" borderId="0" xfId="1" applyFont="1" applyAlignment="1" applyProtection="1">
      <alignment vertical="top"/>
      <protection locked="0"/>
    </xf>
    <xf numFmtId="0" fontId="11" fillId="0" borderId="0" xfId="1" applyFont="1"/>
    <xf numFmtId="0" fontId="6" fillId="0" borderId="0" xfId="1" applyFont="1" applyProtection="1">
      <protection locked="0"/>
    </xf>
    <xf numFmtId="0" fontId="10" fillId="0" borderId="3" xfId="1" applyFont="1" applyBorder="1" applyAlignment="1" applyProtection="1">
      <alignment vertical="top" wrapText="1"/>
      <protection locked="0"/>
    </xf>
    <xf numFmtId="0" fontId="10" fillId="0" borderId="3" xfId="1" applyFont="1" applyBorder="1" applyAlignment="1" applyProtection="1">
      <alignment vertical="top"/>
      <protection locked="0"/>
    </xf>
    <xf numFmtId="0" fontId="6" fillId="0" borderId="4" xfId="1" applyFont="1" applyBorder="1" applyAlignment="1" applyProtection="1">
      <alignment horizontal="left"/>
      <protection locked="0"/>
    </xf>
    <xf numFmtId="0" fontId="6" fillId="0" borderId="4" xfId="1" applyFont="1" applyBorder="1" applyAlignment="1" applyProtection="1">
      <alignment horizontal="left" wrapText="1"/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5" xfId="1" applyFont="1" applyBorder="1" applyAlignment="1" applyProtection="1">
      <alignment horizontal="left"/>
      <protection locked="0"/>
    </xf>
    <xf numFmtId="0" fontId="6" fillId="0" borderId="5" xfId="1" applyFont="1" applyBorder="1" applyAlignment="1" applyProtection="1">
      <alignment horizontal="left" wrapText="1"/>
      <protection locked="0"/>
    </xf>
    <xf numFmtId="0" fontId="1" fillId="0" borderId="0" xfId="1" applyFont="1"/>
    <xf numFmtId="0" fontId="6" fillId="0" borderId="0" xfId="1" applyFont="1" applyAlignment="1" applyProtection="1">
      <alignment wrapText="1"/>
      <protection locked="0"/>
    </xf>
    <xf numFmtId="0" fontId="15" fillId="0" borderId="5" xfId="1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0" fontId="14" fillId="0" borderId="0" xfId="0" applyFont="1" applyFill="1"/>
    <xf numFmtId="0" fontId="20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23" fillId="0" borderId="0" xfId="1" applyFont="1" applyAlignment="1" applyProtection="1">
      <alignment horizontal="left"/>
      <protection locked="0"/>
    </xf>
    <xf numFmtId="0" fontId="23" fillId="0" borderId="0" xfId="1" applyFont="1" applyProtection="1">
      <protection locked="0"/>
    </xf>
    <xf numFmtId="0" fontId="23" fillId="0" borderId="0" xfId="1" applyFont="1" applyAlignment="1" applyProtection="1">
      <alignment wrapText="1"/>
      <protection locked="0"/>
    </xf>
    <xf numFmtId="0" fontId="24" fillId="0" borderId="0" xfId="1" applyFont="1" applyAlignment="1" applyProtection="1">
      <alignment horizontal="left"/>
      <protection locked="0"/>
    </xf>
    <xf numFmtId="0" fontId="24" fillId="0" borderId="0" xfId="1" applyFont="1" applyProtection="1">
      <protection locked="0"/>
    </xf>
    <xf numFmtId="0" fontId="24" fillId="0" borderId="0" xfId="1" applyFont="1" applyAlignment="1" applyProtection="1">
      <alignment wrapText="1"/>
      <protection locked="0"/>
    </xf>
    <xf numFmtId="0" fontId="23" fillId="0" borderId="2" xfId="1" applyFont="1" applyBorder="1" applyAlignment="1" applyProtection="1">
      <alignment vertical="center" wrapText="1"/>
      <protection locked="0"/>
    </xf>
    <xf numFmtId="0" fontId="23" fillId="0" borderId="3" xfId="1" applyFont="1" applyBorder="1" applyAlignment="1" applyProtection="1">
      <alignment vertical="center" wrapText="1"/>
      <protection locked="0"/>
    </xf>
    <xf numFmtId="0" fontId="23" fillId="0" borderId="0" xfId="1" applyFont="1" applyAlignment="1" applyProtection="1">
      <alignment vertical="top"/>
      <protection locked="0"/>
    </xf>
    <xf numFmtId="0" fontId="25" fillId="0" borderId="2" xfId="1" applyFont="1" applyBorder="1" applyAlignment="1" applyProtection="1">
      <alignment horizontal="left" vertical="center" wrapText="1"/>
      <protection locked="0"/>
    </xf>
    <xf numFmtId="0" fontId="25" fillId="0" borderId="4" xfId="1" applyFont="1" applyBorder="1" applyAlignment="1" applyProtection="1">
      <alignment vertical="center" wrapText="1"/>
      <protection locked="0"/>
    </xf>
    <xf numFmtId="0" fontId="25" fillId="0" borderId="0" xfId="1" applyFont="1" applyAlignment="1" applyProtection="1">
      <alignment horizontal="left"/>
      <protection locked="0"/>
    </xf>
    <xf numFmtId="0" fontId="25" fillId="0" borderId="5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Alignment="1" applyProtection="1">
      <alignment horizontal="left" vertical="center" wrapText="1"/>
      <protection locked="0"/>
    </xf>
    <xf numFmtId="0" fontId="25" fillId="0" borderId="0" xfId="1" applyFont="1" applyProtection="1">
      <protection locked="0"/>
    </xf>
    <xf numFmtId="0" fontId="25" fillId="0" borderId="5" xfId="1" applyFont="1" applyFill="1" applyBorder="1" applyAlignment="1" applyProtection="1">
      <alignment vertical="center" wrapText="1"/>
      <protection locked="0"/>
    </xf>
    <xf numFmtId="0" fontId="21" fillId="0" borderId="5" xfId="1" applyFont="1" applyFill="1" applyBorder="1" applyAlignment="1" applyProtection="1">
      <alignment horizontal="left" vertical="center" wrapText="1"/>
      <protection locked="0"/>
    </xf>
    <xf numFmtId="0" fontId="21" fillId="0" borderId="5" xfId="1" applyFont="1" applyFill="1" applyBorder="1" applyAlignment="1" applyProtection="1">
      <alignment vertical="center" wrapText="1"/>
      <protection locked="0"/>
    </xf>
    <xf numFmtId="0" fontId="26" fillId="0" borderId="0" xfId="2" applyFont="1" applyAlignment="1" applyProtection="1"/>
    <xf numFmtId="0" fontId="21" fillId="0" borderId="2" xfId="1" applyFont="1" applyBorder="1" applyAlignment="1" applyProtection="1">
      <alignment horizontal="left" vertical="center" wrapText="1"/>
      <protection locked="0"/>
    </xf>
    <xf numFmtId="0" fontId="21" fillId="0" borderId="5" xfId="1" applyFont="1" applyBorder="1" applyAlignment="1" applyProtection="1">
      <alignment horizontal="left" vertical="center" wrapText="1"/>
      <protection locked="0"/>
    </xf>
    <xf numFmtId="0" fontId="21" fillId="0" borderId="0" xfId="1" applyFont="1" applyAlignment="1" applyProtection="1">
      <alignment horizontal="left"/>
      <protection locked="0"/>
    </xf>
    <xf numFmtId="0" fontId="2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15" borderId="1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top" wrapText="1"/>
    </xf>
  </cellXfs>
  <cellStyles count="11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Hyperlink" xfId="2" builtinId="8"/>
    <cellStyle name="Normal" xfId="0" builtinId="0"/>
    <cellStyle name="Normal 2" xfId="1" xr:uid="{00000000-0005-0000-0000-00007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3"/>
  <sheetViews>
    <sheetView tabSelected="1" zoomScale="75" zoomScaleNormal="75" zoomScalePageLayoutView="75" workbookViewId="0">
      <pane ySplit="9" topLeftCell="A133" activePane="bottomLeft" state="frozen"/>
      <selection pane="bottomLeft" activeCell="E68" sqref="E68"/>
    </sheetView>
  </sheetViews>
  <sheetFormatPr baseColWidth="10" defaultColWidth="10.83203125" defaultRowHeight="16" outlineLevelCol="1"/>
  <cols>
    <col min="1" max="1" width="7.33203125" style="36" bestFit="1" customWidth="1"/>
    <col min="2" max="2" width="97.5" style="28" customWidth="1"/>
    <col min="3" max="3" width="12" style="38" hidden="1" customWidth="1" outlineLevel="1"/>
    <col min="4" max="4" width="12" style="38" customWidth="1" outlineLevel="1"/>
    <col min="5" max="5" width="35.83203125" style="28" customWidth="1"/>
    <col min="6" max="6" width="8" style="38" bestFit="1" customWidth="1" outlineLevel="1"/>
    <col min="7" max="7" width="16.5" style="38" bestFit="1" customWidth="1" outlineLevel="1"/>
    <col min="8" max="8" width="21.1640625" style="28" customWidth="1"/>
    <col min="9" max="9" width="8" style="38" customWidth="1" outlineLevel="1"/>
    <col min="10" max="10" width="10.83203125" style="38" customWidth="1" outlineLevel="1"/>
    <col min="11" max="16384" width="10.83203125" style="38"/>
  </cols>
  <sheetData>
    <row r="1" spans="1:10" s="27" customFormat="1" ht="32" customHeight="1">
      <c r="A1" s="30"/>
      <c r="B1" s="26" t="s">
        <v>391</v>
      </c>
      <c r="E1" s="29"/>
      <c r="H1" s="29"/>
    </row>
    <row r="2" spans="1:10" s="39" customFormat="1" ht="27" customHeight="1">
      <c r="A2" s="36"/>
      <c r="B2" s="31" t="s">
        <v>0</v>
      </c>
      <c r="E2" s="31"/>
      <c r="H2" s="31"/>
    </row>
    <row r="3" spans="1:10" s="39" customFormat="1" ht="27" customHeight="1">
      <c r="A3" s="36"/>
      <c r="B3" s="80" t="s">
        <v>1</v>
      </c>
      <c r="C3" s="80"/>
      <c r="D3" s="80"/>
      <c r="E3" s="80"/>
      <c r="F3" s="80"/>
      <c r="G3" s="80"/>
      <c r="H3" s="80"/>
      <c r="I3" s="80"/>
      <c r="J3" s="80"/>
    </row>
    <row r="4" spans="1:10" s="39" customFormat="1" ht="27" customHeight="1">
      <c r="A4" s="36"/>
      <c r="B4" s="80" t="s">
        <v>2</v>
      </c>
      <c r="C4" s="80"/>
      <c r="D4" s="80"/>
      <c r="E4" s="80"/>
      <c r="F4" s="80"/>
      <c r="G4" s="80"/>
      <c r="H4" s="80"/>
      <c r="I4" s="80"/>
      <c r="J4" s="80"/>
    </row>
    <row r="5" spans="1:10" s="39" customFormat="1" ht="27" customHeight="1">
      <c r="A5" s="36"/>
      <c r="B5" s="80" t="s">
        <v>3</v>
      </c>
      <c r="C5" s="80"/>
      <c r="D5" s="80"/>
      <c r="E5" s="80"/>
      <c r="F5" s="80"/>
      <c r="G5" s="80"/>
      <c r="H5" s="80"/>
      <c r="I5" s="80"/>
      <c r="J5" s="80"/>
    </row>
    <row r="6" spans="1:10" s="39" customFormat="1" ht="28" customHeight="1">
      <c r="A6" s="36"/>
      <c r="B6" s="31"/>
      <c r="E6" s="31"/>
      <c r="H6" s="31"/>
    </row>
    <row r="7" spans="1:10" s="39" customFormat="1" ht="31" customHeight="1">
      <c r="A7" s="36"/>
      <c r="B7" s="31"/>
      <c r="E7" s="31"/>
      <c r="H7" s="31"/>
    </row>
    <row r="8" spans="1:10" s="39" customFormat="1" ht="7" customHeight="1">
      <c r="A8" s="36"/>
      <c r="B8" s="31"/>
      <c r="E8" s="31"/>
      <c r="H8" s="31"/>
    </row>
    <row r="9" spans="1:10" s="35" customFormat="1" ht="70" customHeight="1">
      <c r="A9" s="30"/>
      <c r="B9" s="33" t="s">
        <v>4</v>
      </c>
      <c r="C9" s="34" t="s">
        <v>5</v>
      </c>
      <c r="D9" s="34" t="s">
        <v>5</v>
      </c>
      <c r="E9" s="33" t="s">
        <v>6</v>
      </c>
      <c r="F9" s="34" t="s">
        <v>7</v>
      </c>
      <c r="G9" s="34" t="s">
        <v>8</v>
      </c>
      <c r="H9" s="33" t="s">
        <v>9</v>
      </c>
      <c r="I9" s="34" t="s">
        <v>10</v>
      </c>
    </row>
    <row r="10" spans="1:10" s="1" customFormat="1" ht="71" customHeight="1">
      <c r="A10" s="36">
        <v>1</v>
      </c>
      <c r="B10" s="71" t="s">
        <v>11</v>
      </c>
      <c r="C10" s="23" t="s">
        <v>12</v>
      </c>
      <c r="D10" s="23" t="s">
        <v>307</v>
      </c>
      <c r="E10" s="23" t="s">
        <v>13</v>
      </c>
      <c r="F10" s="24">
        <v>1</v>
      </c>
      <c r="G10" s="24">
        <f t="shared" ref="G10:G73" si="0">IF(F10&gt;2,1,0)</f>
        <v>0</v>
      </c>
      <c r="H10" s="24" t="s">
        <v>410</v>
      </c>
      <c r="I10" s="24">
        <f t="shared" ref="I10:I75" si="1">IF(F10&gt;2,1,0)</f>
        <v>0</v>
      </c>
      <c r="J10" s="25"/>
    </row>
    <row r="11" spans="1:10" s="1" customFormat="1" ht="71" customHeight="1">
      <c r="A11" s="37">
        <f>A10+1</f>
        <v>2</v>
      </c>
      <c r="B11" s="74" t="s">
        <v>283</v>
      </c>
      <c r="C11" s="23" t="s">
        <v>12</v>
      </c>
      <c r="D11" s="23" t="s">
        <v>307</v>
      </c>
      <c r="E11" s="23" t="s">
        <v>293</v>
      </c>
      <c r="F11" s="24">
        <v>2</v>
      </c>
      <c r="G11" s="67">
        <v>1</v>
      </c>
      <c r="H11" s="24" t="s">
        <v>417</v>
      </c>
      <c r="I11" s="67">
        <v>1</v>
      </c>
      <c r="J11" s="25"/>
    </row>
    <row r="12" spans="1:10" s="1" customFormat="1" ht="71" customHeight="1">
      <c r="A12" s="37">
        <f t="shared" ref="A12:A75" si="2">A11+1</f>
        <v>3</v>
      </c>
      <c r="B12" s="74" t="s">
        <v>323</v>
      </c>
      <c r="C12" s="23" t="s">
        <v>12</v>
      </c>
      <c r="D12" s="23" t="s">
        <v>307</v>
      </c>
      <c r="E12" s="23" t="s">
        <v>310</v>
      </c>
      <c r="F12" s="24">
        <v>1</v>
      </c>
      <c r="G12" s="24">
        <f t="shared" si="0"/>
        <v>0</v>
      </c>
      <c r="H12" s="24" t="s">
        <v>418</v>
      </c>
      <c r="I12" s="24">
        <f t="shared" si="1"/>
        <v>0</v>
      </c>
      <c r="J12" s="25"/>
    </row>
    <row r="13" spans="1:10" s="1" customFormat="1" ht="98" customHeight="1">
      <c r="A13" s="37">
        <f t="shared" si="2"/>
        <v>4</v>
      </c>
      <c r="B13" s="23" t="s">
        <v>320</v>
      </c>
      <c r="C13" s="23" t="s">
        <v>12</v>
      </c>
      <c r="D13" s="23" t="s">
        <v>307</v>
      </c>
      <c r="E13" s="23" t="s">
        <v>319</v>
      </c>
      <c r="F13" s="24">
        <v>7</v>
      </c>
      <c r="G13" s="24">
        <f t="shared" si="0"/>
        <v>1</v>
      </c>
      <c r="H13" s="24"/>
      <c r="I13" s="24">
        <f t="shared" si="1"/>
        <v>1</v>
      </c>
      <c r="J13" s="25"/>
    </row>
    <row r="14" spans="1:10" s="1" customFormat="1" ht="71" customHeight="1">
      <c r="A14" s="37">
        <f t="shared" si="2"/>
        <v>5</v>
      </c>
      <c r="B14" s="23" t="s">
        <v>284</v>
      </c>
      <c r="C14" s="23" t="s">
        <v>12</v>
      </c>
      <c r="D14" s="23" t="s">
        <v>307</v>
      </c>
      <c r="E14" s="23" t="s">
        <v>294</v>
      </c>
      <c r="F14" s="24">
        <v>3</v>
      </c>
      <c r="G14" s="24">
        <f t="shared" si="0"/>
        <v>1</v>
      </c>
      <c r="H14" s="24"/>
      <c r="I14" s="24">
        <f t="shared" si="1"/>
        <v>1</v>
      </c>
      <c r="J14" s="25"/>
    </row>
    <row r="15" spans="1:10" s="1" customFormat="1" ht="71" customHeight="1">
      <c r="A15" s="37">
        <f t="shared" si="2"/>
        <v>6</v>
      </c>
      <c r="B15" s="79" t="s">
        <v>14</v>
      </c>
      <c r="C15" s="23" t="s">
        <v>12</v>
      </c>
      <c r="D15" s="23" t="s">
        <v>307</v>
      </c>
      <c r="E15" s="23" t="s">
        <v>15</v>
      </c>
      <c r="F15" s="24">
        <v>1</v>
      </c>
      <c r="G15" s="67">
        <v>1</v>
      </c>
      <c r="H15" s="24" t="s">
        <v>433</v>
      </c>
      <c r="I15" s="67">
        <v>1</v>
      </c>
      <c r="J15" s="25"/>
    </row>
    <row r="16" spans="1:10" s="1" customFormat="1" ht="71" customHeight="1">
      <c r="A16" s="37">
        <f t="shared" si="2"/>
        <v>7</v>
      </c>
      <c r="B16" s="64" t="s">
        <v>329</v>
      </c>
      <c r="C16" s="23"/>
      <c r="D16" s="23" t="s">
        <v>307</v>
      </c>
      <c r="E16" s="23" t="s">
        <v>330</v>
      </c>
      <c r="F16" s="24">
        <v>0</v>
      </c>
      <c r="G16" s="24">
        <f t="shared" si="0"/>
        <v>0</v>
      </c>
      <c r="H16" s="24" t="s">
        <v>380</v>
      </c>
      <c r="I16" s="24">
        <f t="shared" si="1"/>
        <v>0</v>
      </c>
      <c r="J16" s="25"/>
    </row>
    <row r="17" spans="1:10" s="1" customFormat="1" ht="71" customHeight="1">
      <c r="A17" s="37">
        <f t="shared" si="2"/>
        <v>8</v>
      </c>
      <c r="B17" s="23" t="s">
        <v>331</v>
      </c>
      <c r="C17" s="23"/>
      <c r="D17" s="23" t="s">
        <v>307</v>
      </c>
      <c r="E17" s="23" t="s">
        <v>332</v>
      </c>
      <c r="F17" s="24">
        <v>3</v>
      </c>
      <c r="G17" s="24">
        <f t="shared" si="0"/>
        <v>1</v>
      </c>
      <c r="H17" s="24"/>
      <c r="I17" s="24">
        <f t="shared" si="1"/>
        <v>1</v>
      </c>
      <c r="J17" s="25"/>
    </row>
    <row r="18" spans="1:10" s="1" customFormat="1" ht="71" customHeight="1">
      <c r="A18" s="37">
        <f t="shared" si="2"/>
        <v>9</v>
      </c>
      <c r="B18" s="23" t="s">
        <v>16</v>
      </c>
      <c r="C18" s="23" t="s">
        <v>12</v>
      </c>
      <c r="D18" s="23" t="s">
        <v>307</v>
      </c>
      <c r="E18" s="23" t="s">
        <v>17</v>
      </c>
      <c r="F18" s="24">
        <v>7</v>
      </c>
      <c r="G18" s="24">
        <f t="shared" si="0"/>
        <v>1</v>
      </c>
      <c r="H18" s="24"/>
      <c r="I18" s="24">
        <f t="shared" si="1"/>
        <v>1</v>
      </c>
      <c r="J18" s="25"/>
    </row>
    <row r="19" spans="1:10" s="1" customFormat="1" ht="71" customHeight="1">
      <c r="A19" s="37">
        <f t="shared" si="2"/>
        <v>10</v>
      </c>
      <c r="B19" s="23" t="s">
        <v>18</v>
      </c>
      <c r="C19" s="23" t="s">
        <v>12</v>
      </c>
      <c r="D19" s="23" t="s">
        <v>307</v>
      </c>
      <c r="E19" s="23" t="s">
        <v>19</v>
      </c>
      <c r="F19" s="24">
        <v>3</v>
      </c>
      <c r="G19" s="24">
        <f t="shared" si="0"/>
        <v>1</v>
      </c>
      <c r="H19" s="24"/>
      <c r="I19" s="24">
        <f t="shared" si="1"/>
        <v>1</v>
      </c>
      <c r="J19" s="25"/>
    </row>
    <row r="20" spans="1:10" s="1" customFormat="1" ht="71" customHeight="1">
      <c r="A20" s="37">
        <f t="shared" si="2"/>
        <v>11</v>
      </c>
      <c r="B20" s="23" t="s">
        <v>20</v>
      </c>
      <c r="C20" s="23" t="s">
        <v>12</v>
      </c>
      <c r="D20" s="23" t="s">
        <v>307</v>
      </c>
      <c r="E20" s="23" t="s">
        <v>271</v>
      </c>
      <c r="F20" s="24">
        <f>1+2</f>
        <v>3</v>
      </c>
      <c r="G20" s="24">
        <f t="shared" si="0"/>
        <v>1</v>
      </c>
      <c r="H20" s="24"/>
      <c r="I20" s="24">
        <f t="shared" si="1"/>
        <v>1</v>
      </c>
      <c r="J20" s="25"/>
    </row>
    <row r="21" spans="1:10" s="1" customFormat="1" ht="71" customHeight="1">
      <c r="A21" s="37">
        <f t="shared" si="2"/>
        <v>12</v>
      </c>
      <c r="B21" s="64" t="s">
        <v>21</v>
      </c>
      <c r="C21" s="23" t="s">
        <v>12</v>
      </c>
      <c r="D21" s="23" t="s">
        <v>307</v>
      </c>
      <c r="E21" s="23" t="s">
        <v>22</v>
      </c>
      <c r="F21" s="24">
        <v>0</v>
      </c>
      <c r="G21" s="24">
        <f t="shared" si="0"/>
        <v>0</v>
      </c>
      <c r="H21" s="24" t="s">
        <v>380</v>
      </c>
      <c r="I21" s="24">
        <f t="shared" si="1"/>
        <v>0</v>
      </c>
      <c r="J21" s="25"/>
    </row>
    <row r="22" spans="1:10" s="1" customFormat="1" ht="71" customHeight="1">
      <c r="A22" s="37">
        <f t="shared" si="2"/>
        <v>13</v>
      </c>
      <c r="B22" s="23" t="s">
        <v>23</v>
      </c>
      <c r="C22" s="23" t="s">
        <v>12</v>
      </c>
      <c r="D22" s="23" t="s">
        <v>307</v>
      </c>
      <c r="E22" s="23" t="s">
        <v>24</v>
      </c>
      <c r="F22" s="24">
        <v>5</v>
      </c>
      <c r="G22" s="24">
        <f t="shared" si="0"/>
        <v>1</v>
      </c>
      <c r="H22" s="24"/>
      <c r="I22" s="24">
        <f t="shared" si="1"/>
        <v>1</v>
      </c>
      <c r="J22" s="25"/>
    </row>
    <row r="23" spans="1:10" s="1" customFormat="1" ht="71" customHeight="1">
      <c r="A23" s="37">
        <f t="shared" si="2"/>
        <v>14</v>
      </c>
      <c r="B23" s="73" t="s">
        <v>25</v>
      </c>
      <c r="C23" s="23" t="s">
        <v>12</v>
      </c>
      <c r="D23" s="23" t="s">
        <v>307</v>
      </c>
      <c r="E23" s="23" t="s">
        <v>26</v>
      </c>
      <c r="F23" s="24">
        <v>2</v>
      </c>
      <c r="G23" s="24">
        <f t="shared" si="0"/>
        <v>0</v>
      </c>
      <c r="H23" s="24" t="s">
        <v>416</v>
      </c>
      <c r="I23" s="24">
        <f t="shared" si="1"/>
        <v>0</v>
      </c>
      <c r="J23" s="25"/>
    </row>
    <row r="24" spans="1:10" s="1" customFormat="1" ht="71" customHeight="1">
      <c r="A24" s="37">
        <f t="shared" si="2"/>
        <v>15</v>
      </c>
      <c r="B24" s="23" t="s">
        <v>27</v>
      </c>
      <c r="C24" s="23" t="s">
        <v>12</v>
      </c>
      <c r="D24" s="23" t="s">
        <v>307</v>
      </c>
      <c r="E24" s="23" t="s">
        <v>314</v>
      </c>
      <c r="F24" s="24">
        <v>5</v>
      </c>
      <c r="G24" s="24">
        <f t="shared" si="0"/>
        <v>1</v>
      </c>
      <c r="H24" s="24"/>
      <c r="I24" s="24">
        <f t="shared" si="1"/>
        <v>1</v>
      </c>
      <c r="J24" s="25"/>
    </row>
    <row r="25" spans="1:10" s="1" customFormat="1" ht="71" customHeight="1">
      <c r="A25" s="37">
        <f t="shared" si="2"/>
        <v>16</v>
      </c>
      <c r="B25" s="23" t="s">
        <v>28</v>
      </c>
      <c r="C25" s="23" t="s">
        <v>12</v>
      </c>
      <c r="D25" s="23" t="s">
        <v>307</v>
      </c>
      <c r="E25" s="23" t="s">
        <v>29</v>
      </c>
      <c r="F25" s="24">
        <v>8</v>
      </c>
      <c r="G25" s="24">
        <f t="shared" si="0"/>
        <v>1</v>
      </c>
      <c r="H25" s="24"/>
      <c r="I25" s="24">
        <f t="shared" si="1"/>
        <v>1</v>
      </c>
      <c r="J25" s="25"/>
    </row>
    <row r="26" spans="1:10" s="1" customFormat="1" ht="71" customHeight="1">
      <c r="A26" s="37">
        <f t="shared" si="2"/>
        <v>17</v>
      </c>
      <c r="B26" s="23" t="s">
        <v>30</v>
      </c>
      <c r="C26" s="23" t="s">
        <v>12</v>
      </c>
      <c r="D26" s="23" t="s">
        <v>307</v>
      </c>
      <c r="E26" s="23" t="s">
        <v>31</v>
      </c>
      <c r="F26" s="24">
        <v>8</v>
      </c>
      <c r="G26" s="24">
        <f t="shared" si="0"/>
        <v>1</v>
      </c>
      <c r="H26" s="24"/>
      <c r="I26" s="24">
        <f t="shared" si="1"/>
        <v>1</v>
      </c>
      <c r="J26" s="25"/>
    </row>
    <row r="27" spans="1:10" s="1" customFormat="1" ht="71" customHeight="1">
      <c r="A27" s="37">
        <f t="shared" si="2"/>
        <v>18</v>
      </c>
      <c r="B27" s="23" t="s">
        <v>32</v>
      </c>
      <c r="C27" s="23" t="s">
        <v>12</v>
      </c>
      <c r="D27" s="23" t="s">
        <v>307</v>
      </c>
      <c r="E27" s="23" t="s">
        <v>33</v>
      </c>
      <c r="F27" s="24">
        <v>7</v>
      </c>
      <c r="G27" s="24">
        <f t="shared" si="0"/>
        <v>1</v>
      </c>
      <c r="H27" s="24"/>
      <c r="I27" s="24">
        <f t="shared" si="1"/>
        <v>1</v>
      </c>
      <c r="J27" s="25"/>
    </row>
    <row r="28" spans="1:10" s="1" customFormat="1" ht="71" customHeight="1">
      <c r="A28" s="37">
        <f t="shared" si="2"/>
        <v>19</v>
      </c>
      <c r="B28" s="23" t="s">
        <v>34</v>
      </c>
      <c r="C28" s="23" t="s">
        <v>12</v>
      </c>
      <c r="D28" s="23" t="s">
        <v>307</v>
      </c>
      <c r="E28" s="23" t="s">
        <v>35</v>
      </c>
      <c r="F28" s="24">
        <v>5</v>
      </c>
      <c r="G28" s="24">
        <f t="shared" si="0"/>
        <v>1</v>
      </c>
      <c r="H28" s="24"/>
      <c r="I28" s="24">
        <f t="shared" si="1"/>
        <v>1</v>
      </c>
      <c r="J28" s="25"/>
    </row>
    <row r="29" spans="1:10" s="1" customFormat="1" ht="71" customHeight="1">
      <c r="A29" s="37">
        <f t="shared" si="2"/>
        <v>20</v>
      </c>
      <c r="B29" s="71" t="s">
        <v>36</v>
      </c>
      <c r="C29" s="23" t="s">
        <v>12</v>
      </c>
      <c r="D29" s="23" t="s">
        <v>307</v>
      </c>
      <c r="E29" s="23" t="s">
        <v>37</v>
      </c>
      <c r="F29" s="24">
        <v>1</v>
      </c>
      <c r="G29" s="24">
        <f t="shared" si="0"/>
        <v>0</v>
      </c>
      <c r="H29" s="24" t="s">
        <v>411</v>
      </c>
      <c r="I29" s="24">
        <f t="shared" si="1"/>
        <v>0</v>
      </c>
      <c r="J29" s="25"/>
    </row>
    <row r="30" spans="1:10" s="1" customFormat="1" ht="71" customHeight="1">
      <c r="A30" s="37">
        <f t="shared" si="2"/>
        <v>21</v>
      </c>
      <c r="B30" s="23" t="s">
        <v>38</v>
      </c>
      <c r="C30" s="23" t="s">
        <v>12</v>
      </c>
      <c r="D30" s="23" t="s">
        <v>307</v>
      </c>
      <c r="E30" s="23" t="s">
        <v>281</v>
      </c>
      <c r="F30" s="24">
        <v>5</v>
      </c>
      <c r="G30" s="24">
        <f t="shared" si="0"/>
        <v>1</v>
      </c>
      <c r="H30" s="24"/>
      <c r="I30" s="24">
        <f t="shared" si="1"/>
        <v>1</v>
      </c>
      <c r="J30" s="25"/>
    </row>
    <row r="31" spans="1:10" s="1" customFormat="1" ht="71" customHeight="1">
      <c r="A31" s="37">
        <f t="shared" si="2"/>
        <v>22</v>
      </c>
      <c r="B31" s="23" t="s">
        <v>39</v>
      </c>
      <c r="C31" s="23" t="s">
        <v>12</v>
      </c>
      <c r="D31" s="23" t="s">
        <v>307</v>
      </c>
      <c r="E31" s="23" t="s">
        <v>390</v>
      </c>
      <c r="F31" s="24">
        <v>9</v>
      </c>
      <c r="G31" s="24">
        <f t="shared" si="0"/>
        <v>1</v>
      </c>
      <c r="H31" s="24"/>
      <c r="I31" s="24">
        <f t="shared" si="1"/>
        <v>1</v>
      </c>
      <c r="J31" s="25"/>
    </row>
    <row r="32" spans="1:10" s="1" customFormat="1" ht="71" customHeight="1">
      <c r="A32" s="37">
        <f t="shared" si="2"/>
        <v>23</v>
      </c>
      <c r="B32" s="23" t="s">
        <v>40</v>
      </c>
      <c r="C32" s="23" t="s">
        <v>12</v>
      </c>
      <c r="D32" s="23" t="s">
        <v>307</v>
      </c>
      <c r="E32" s="23" t="s">
        <v>41</v>
      </c>
      <c r="F32" s="24">
        <v>5</v>
      </c>
      <c r="G32" s="24">
        <f t="shared" si="0"/>
        <v>1</v>
      </c>
      <c r="H32" s="24"/>
      <c r="I32" s="24">
        <f t="shared" si="1"/>
        <v>1</v>
      </c>
      <c r="J32" s="25"/>
    </row>
    <row r="33" spans="1:10" s="1" customFormat="1" ht="71" customHeight="1">
      <c r="A33" s="37">
        <f t="shared" si="2"/>
        <v>24</v>
      </c>
      <c r="B33" s="23" t="s">
        <v>42</v>
      </c>
      <c r="C33" s="23" t="s">
        <v>12</v>
      </c>
      <c r="D33" s="23" t="s">
        <v>307</v>
      </c>
      <c r="E33" s="23" t="s">
        <v>43</v>
      </c>
      <c r="F33" s="24">
        <v>8</v>
      </c>
      <c r="G33" s="24">
        <f t="shared" si="0"/>
        <v>1</v>
      </c>
      <c r="H33" s="24"/>
      <c r="I33" s="24">
        <f t="shared" si="1"/>
        <v>1</v>
      </c>
      <c r="J33" s="25"/>
    </row>
    <row r="34" spans="1:10" s="1" customFormat="1" ht="71" customHeight="1">
      <c r="A34" s="37">
        <f t="shared" si="2"/>
        <v>25</v>
      </c>
      <c r="B34" s="23" t="s">
        <v>44</v>
      </c>
      <c r="C34" s="23" t="s">
        <v>12</v>
      </c>
      <c r="D34" s="23" t="s">
        <v>307</v>
      </c>
      <c r="E34" s="23" t="s">
        <v>45</v>
      </c>
      <c r="F34" s="24">
        <v>7</v>
      </c>
      <c r="G34" s="24">
        <f t="shared" si="0"/>
        <v>1</v>
      </c>
      <c r="H34" s="24"/>
      <c r="I34" s="24">
        <f t="shared" si="1"/>
        <v>1</v>
      </c>
      <c r="J34" s="25"/>
    </row>
    <row r="35" spans="1:10" s="1" customFormat="1" ht="71" customHeight="1">
      <c r="A35" s="37">
        <f t="shared" si="2"/>
        <v>26</v>
      </c>
      <c r="B35" s="23" t="s">
        <v>321</v>
      </c>
      <c r="C35" s="23" t="s">
        <v>12</v>
      </c>
      <c r="D35" s="23" t="s">
        <v>307</v>
      </c>
      <c r="E35" s="23" t="s">
        <v>300</v>
      </c>
      <c r="F35" s="24">
        <v>3</v>
      </c>
      <c r="G35" s="24">
        <f t="shared" si="0"/>
        <v>1</v>
      </c>
      <c r="H35" s="24"/>
      <c r="I35" s="24">
        <f t="shared" si="1"/>
        <v>1</v>
      </c>
      <c r="J35" s="25"/>
    </row>
    <row r="36" spans="1:10" s="1" customFormat="1" ht="71" customHeight="1">
      <c r="A36" s="37">
        <f t="shared" si="2"/>
        <v>27</v>
      </c>
      <c r="B36" s="23" t="s">
        <v>46</v>
      </c>
      <c r="C36" s="23" t="s">
        <v>12</v>
      </c>
      <c r="D36" s="23" t="s">
        <v>307</v>
      </c>
      <c r="E36" s="23" t="s">
        <v>335</v>
      </c>
      <c r="F36" s="24">
        <v>23</v>
      </c>
      <c r="G36" s="24">
        <f t="shared" si="0"/>
        <v>1</v>
      </c>
      <c r="H36" s="24"/>
      <c r="I36" s="24">
        <f t="shared" si="1"/>
        <v>1</v>
      </c>
      <c r="J36" s="25"/>
    </row>
    <row r="37" spans="1:10" s="1" customFormat="1" ht="71" customHeight="1">
      <c r="A37" s="37">
        <f t="shared" si="2"/>
        <v>28</v>
      </c>
      <c r="B37" s="64" t="s">
        <v>47</v>
      </c>
      <c r="C37" s="23" t="s">
        <v>12</v>
      </c>
      <c r="D37" s="23" t="s">
        <v>307</v>
      </c>
      <c r="E37" s="23" t="s">
        <v>393</v>
      </c>
      <c r="F37" s="24">
        <v>0</v>
      </c>
      <c r="G37" s="24">
        <f t="shared" si="0"/>
        <v>0</v>
      </c>
      <c r="H37" s="24" t="s">
        <v>380</v>
      </c>
      <c r="I37" s="24">
        <f t="shared" si="1"/>
        <v>0</v>
      </c>
      <c r="J37" s="25"/>
    </row>
    <row r="38" spans="1:10" s="1" customFormat="1" ht="71" customHeight="1">
      <c r="A38" s="37">
        <f t="shared" si="2"/>
        <v>29</v>
      </c>
      <c r="B38" s="23" t="s">
        <v>48</v>
      </c>
      <c r="C38" s="23" t="s">
        <v>12</v>
      </c>
      <c r="D38" s="23" t="s">
        <v>307</v>
      </c>
      <c r="E38" s="23" t="s">
        <v>49</v>
      </c>
      <c r="F38" s="24">
        <v>7</v>
      </c>
      <c r="G38" s="24">
        <f t="shared" si="0"/>
        <v>1</v>
      </c>
      <c r="H38" s="24"/>
      <c r="I38" s="24">
        <f t="shared" si="1"/>
        <v>1</v>
      </c>
      <c r="J38" s="25"/>
    </row>
    <row r="39" spans="1:10" s="1" customFormat="1" ht="71" customHeight="1">
      <c r="A39" s="37">
        <f t="shared" si="2"/>
        <v>30</v>
      </c>
      <c r="B39" s="23" t="s">
        <v>50</v>
      </c>
      <c r="C39" s="23" t="s">
        <v>12</v>
      </c>
      <c r="D39" s="23" t="s">
        <v>307</v>
      </c>
      <c r="E39" s="23" t="s">
        <v>51</v>
      </c>
      <c r="F39" s="24">
        <v>1</v>
      </c>
      <c r="G39" s="24">
        <f t="shared" si="0"/>
        <v>0</v>
      </c>
      <c r="H39" s="24" t="s">
        <v>380</v>
      </c>
      <c r="I39" s="24">
        <f t="shared" si="1"/>
        <v>0</v>
      </c>
      <c r="J39" s="25"/>
    </row>
    <row r="40" spans="1:10" s="1" customFormat="1" ht="71" customHeight="1">
      <c r="A40" s="37">
        <f t="shared" si="2"/>
        <v>31</v>
      </c>
      <c r="B40" s="23" t="s">
        <v>52</v>
      </c>
      <c r="C40" s="23" t="s">
        <v>12</v>
      </c>
      <c r="D40" s="23" t="s">
        <v>307</v>
      </c>
      <c r="E40" s="23" t="s">
        <v>53</v>
      </c>
      <c r="F40" s="24">
        <v>10</v>
      </c>
      <c r="G40" s="24">
        <f t="shared" si="0"/>
        <v>1</v>
      </c>
      <c r="H40" s="24"/>
      <c r="I40" s="24">
        <f t="shared" si="1"/>
        <v>1</v>
      </c>
      <c r="J40" s="25"/>
    </row>
    <row r="41" spans="1:10" s="1" customFormat="1" ht="71" customHeight="1">
      <c r="A41" s="37">
        <f t="shared" si="2"/>
        <v>32</v>
      </c>
      <c r="B41" s="23" t="s">
        <v>54</v>
      </c>
      <c r="C41" s="23" t="s">
        <v>12</v>
      </c>
      <c r="D41" s="23" t="s">
        <v>307</v>
      </c>
      <c r="E41" s="23" t="s">
        <v>55</v>
      </c>
      <c r="F41" s="24">
        <v>14</v>
      </c>
      <c r="G41" s="24">
        <f t="shared" si="0"/>
        <v>1</v>
      </c>
      <c r="H41" s="24"/>
      <c r="I41" s="24">
        <f t="shared" si="1"/>
        <v>1</v>
      </c>
      <c r="J41" s="25"/>
    </row>
    <row r="42" spans="1:10" s="1" customFormat="1" ht="71" customHeight="1">
      <c r="A42" s="37">
        <f t="shared" si="2"/>
        <v>33</v>
      </c>
      <c r="B42" s="23" t="s">
        <v>280</v>
      </c>
      <c r="C42" s="23" t="s">
        <v>12</v>
      </c>
      <c r="D42" s="23" t="s">
        <v>307</v>
      </c>
      <c r="E42" s="23" t="s">
        <v>56</v>
      </c>
      <c r="F42" s="24">
        <v>6</v>
      </c>
      <c r="G42" s="24">
        <f t="shared" si="0"/>
        <v>1</v>
      </c>
      <c r="H42" s="24"/>
      <c r="I42" s="24">
        <f t="shared" si="1"/>
        <v>1</v>
      </c>
      <c r="J42" s="25"/>
    </row>
    <row r="43" spans="1:10" s="1" customFormat="1" ht="71" customHeight="1">
      <c r="A43" s="37">
        <f t="shared" si="2"/>
        <v>34</v>
      </c>
      <c r="B43" s="23" t="s">
        <v>57</v>
      </c>
      <c r="C43" s="23" t="s">
        <v>12</v>
      </c>
      <c r="D43" s="23" t="s">
        <v>307</v>
      </c>
      <c r="E43" s="23" t="s">
        <v>396</v>
      </c>
      <c r="F43" s="24">
        <v>5</v>
      </c>
      <c r="G43" s="24">
        <f t="shared" si="0"/>
        <v>1</v>
      </c>
      <c r="H43" s="24"/>
      <c r="I43" s="24">
        <f t="shared" si="1"/>
        <v>1</v>
      </c>
      <c r="J43" s="25"/>
    </row>
    <row r="44" spans="1:10" s="1" customFormat="1" ht="71" customHeight="1">
      <c r="A44" s="37">
        <f t="shared" si="2"/>
        <v>35</v>
      </c>
      <c r="B44" s="69" t="s">
        <v>58</v>
      </c>
      <c r="C44" s="23" t="s">
        <v>12</v>
      </c>
      <c r="D44" s="23" t="s">
        <v>307</v>
      </c>
      <c r="E44" s="23" t="s">
        <v>59</v>
      </c>
      <c r="F44" s="24">
        <v>2</v>
      </c>
      <c r="G44" s="67">
        <v>1</v>
      </c>
      <c r="H44" s="24" t="s">
        <v>402</v>
      </c>
      <c r="I44" s="67">
        <v>1</v>
      </c>
      <c r="J44" s="25"/>
    </row>
    <row r="45" spans="1:10" s="1" customFormat="1" ht="71" customHeight="1">
      <c r="A45" s="37">
        <f t="shared" si="2"/>
        <v>36</v>
      </c>
      <c r="B45" s="69" t="s">
        <v>60</v>
      </c>
      <c r="C45" s="23" t="s">
        <v>12</v>
      </c>
      <c r="D45" s="23" t="s">
        <v>307</v>
      </c>
      <c r="E45" s="23" t="s">
        <v>61</v>
      </c>
      <c r="F45" s="24">
        <v>1</v>
      </c>
      <c r="G45" s="24">
        <f t="shared" si="0"/>
        <v>0</v>
      </c>
      <c r="H45" s="24" t="s">
        <v>403</v>
      </c>
      <c r="I45" s="24">
        <f t="shared" si="1"/>
        <v>0</v>
      </c>
      <c r="J45" s="25"/>
    </row>
    <row r="46" spans="1:10" s="1" customFormat="1" ht="71" customHeight="1">
      <c r="A46" s="37">
        <f t="shared" si="2"/>
        <v>37</v>
      </c>
      <c r="B46" s="73" t="s">
        <v>62</v>
      </c>
      <c r="C46" s="23" t="s">
        <v>12</v>
      </c>
      <c r="D46" s="23" t="s">
        <v>307</v>
      </c>
      <c r="E46" s="23" t="s">
        <v>63</v>
      </c>
      <c r="F46" s="24">
        <v>2</v>
      </c>
      <c r="G46" s="67">
        <v>1</v>
      </c>
      <c r="H46" s="24" t="s">
        <v>415</v>
      </c>
      <c r="I46" s="67">
        <v>1</v>
      </c>
      <c r="J46" s="25"/>
    </row>
    <row r="47" spans="1:10" s="1" customFormat="1" ht="71" customHeight="1">
      <c r="A47" s="37">
        <f t="shared" si="2"/>
        <v>38</v>
      </c>
      <c r="B47" s="23" t="s">
        <v>64</v>
      </c>
      <c r="C47" s="23" t="s">
        <v>12</v>
      </c>
      <c r="D47" s="23" t="s">
        <v>307</v>
      </c>
      <c r="E47" s="23" t="s">
        <v>65</v>
      </c>
      <c r="F47" s="24">
        <v>6</v>
      </c>
      <c r="G47" s="24">
        <f t="shared" si="0"/>
        <v>1</v>
      </c>
      <c r="H47" s="24"/>
      <c r="I47" s="24">
        <f t="shared" si="1"/>
        <v>1</v>
      </c>
      <c r="J47" s="25"/>
    </row>
    <row r="48" spans="1:10" s="1" customFormat="1" ht="71" customHeight="1">
      <c r="A48" s="37">
        <f t="shared" si="2"/>
        <v>39</v>
      </c>
      <c r="B48" s="23" t="s">
        <v>66</v>
      </c>
      <c r="C48" s="23" t="s">
        <v>12</v>
      </c>
      <c r="D48" s="23" t="s">
        <v>307</v>
      </c>
      <c r="E48" s="23" t="s">
        <v>346</v>
      </c>
      <c r="F48" s="24">
        <v>3</v>
      </c>
      <c r="G48" s="24">
        <f t="shared" si="0"/>
        <v>1</v>
      </c>
      <c r="H48" s="24"/>
      <c r="I48" s="24">
        <f t="shared" si="1"/>
        <v>1</v>
      </c>
      <c r="J48" s="25"/>
    </row>
    <row r="49" spans="1:10" s="1" customFormat="1" ht="71" customHeight="1">
      <c r="A49" s="37">
        <f t="shared" si="2"/>
        <v>40</v>
      </c>
      <c r="B49" s="77" t="s">
        <v>67</v>
      </c>
      <c r="C49" s="23" t="s">
        <v>12</v>
      </c>
      <c r="D49" s="23" t="s">
        <v>307</v>
      </c>
      <c r="E49" s="23" t="s">
        <v>68</v>
      </c>
      <c r="F49" s="24">
        <v>1</v>
      </c>
      <c r="G49" s="24">
        <f t="shared" si="0"/>
        <v>0</v>
      </c>
      <c r="H49" s="24" t="s">
        <v>427</v>
      </c>
      <c r="I49" s="24">
        <f t="shared" si="1"/>
        <v>0</v>
      </c>
      <c r="J49" s="25"/>
    </row>
    <row r="50" spans="1:10" s="1" customFormat="1" ht="71" customHeight="1">
      <c r="A50" s="37">
        <f t="shared" si="2"/>
        <v>41</v>
      </c>
      <c r="B50" s="23" t="s">
        <v>69</v>
      </c>
      <c r="C50" s="23" t="s">
        <v>12</v>
      </c>
      <c r="D50" s="23" t="s">
        <v>307</v>
      </c>
      <c r="E50" s="23" t="s">
        <v>70</v>
      </c>
      <c r="F50" s="24">
        <v>4</v>
      </c>
      <c r="G50" s="24">
        <f t="shared" si="0"/>
        <v>1</v>
      </c>
      <c r="H50" s="24"/>
      <c r="I50" s="24">
        <f t="shared" si="1"/>
        <v>1</v>
      </c>
      <c r="J50" s="25"/>
    </row>
    <row r="51" spans="1:10" s="1" customFormat="1" ht="71" customHeight="1">
      <c r="A51" s="37">
        <f t="shared" si="2"/>
        <v>42</v>
      </c>
      <c r="B51" s="23" t="s">
        <v>71</v>
      </c>
      <c r="C51" s="23" t="s">
        <v>12</v>
      </c>
      <c r="D51" s="23" t="s">
        <v>307</v>
      </c>
      <c r="E51" s="23" t="s">
        <v>72</v>
      </c>
      <c r="F51" s="24">
        <v>3</v>
      </c>
      <c r="G51" s="24">
        <f t="shared" si="0"/>
        <v>1</v>
      </c>
      <c r="H51" s="24"/>
      <c r="I51" s="24">
        <f t="shared" si="1"/>
        <v>1</v>
      </c>
      <c r="J51" s="25"/>
    </row>
    <row r="52" spans="1:10" s="1" customFormat="1" ht="71" customHeight="1">
      <c r="A52" s="37">
        <f t="shared" si="2"/>
        <v>43</v>
      </c>
      <c r="B52" s="79" t="s">
        <v>73</v>
      </c>
      <c r="C52" s="23" t="s">
        <v>12</v>
      </c>
      <c r="D52" s="23" t="s">
        <v>307</v>
      </c>
      <c r="E52" s="23" t="s">
        <v>74</v>
      </c>
      <c r="F52" s="24">
        <v>1</v>
      </c>
      <c r="G52" s="24">
        <f t="shared" si="0"/>
        <v>0</v>
      </c>
      <c r="H52" s="24" t="s">
        <v>432</v>
      </c>
      <c r="I52" s="24">
        <f t="shared" si="1"/>
        <v>0</v>
      </c>
      <c r="J52" s="25"/>
    </row>
    <row r="53" spans="1:10" s="1" customFormat="1" ht="71" customHeight="1">
      <c r="A53" s="37">
        <f t="shared" si="2"/>
        <v>44</v>
      </c>
      <c r="B53" s="23" t="s">
        <v>75</v>
      </c>
      <c r="C53" s="23" t="s">
        <v>12</v>
      </c>
      <c r="D53" s="23" t="s">
        <v>307</v>
      </c>
      <c r="E53" s="23" t="s">
        <v>76</v>
      </c>
      <c r="F53" s="24">
        <v>3</v>
      </c>
      <c r="G53" s="24">
        <f t="shared" si="0"/>
        <v>1</v>
      </c>
      <c r="H53" s="24"/>
      <c r="I53" s="24">
        <f t="shared" si="1"/>
        <v>1</v>
      </c>
      <c r="J53" s="25"/>
    </row>
    <row r="54" spans="1:10" s="1" customFormat="1" ht="71" customHeight="1">
      <c r="A54" s="37">
        <f t="shared" si="2"/>
        <v>45</v>
      </c>
      <c r="B54" s="77" t="s">
        <v>77</v>
      </c>
      <c r="C54" s="23" t="s">
        <v>12</v>
      </c>
      <c r="D54" s="23" t="s">
        <v>307</v>
      </c>
      <c r="E54" s="23" t="s">
        <v>78</v>
      </c>
      <c r="F54" s="24">
        <v>2</v>
      </c>
      <c r="G54" s="67">
        <v>1</v>
      </c>
      <c r="H54" s="24" t="s">
        <v>428</v>
      </c>
      <c r="I54" s="67">
        <v>1</v>
      </c>
      <c r="J54" s="25"/>
    </row>
    <row r="55" spans="1:10" s="1" customFormat="1" ht="71" customHeight="1">
      <c r="A55" s="37">
        <f t="shared" si="2"/>
        <v>46</v>
      </c>
      <c r="B55" s="23" t="s">
        <v>79</v>
      </c>
      <c r="C55" s="23" t="s">
        <v>12</v>
      </c>
      <c r="D55" s="23" t="s">
        <v>307</v>
      </c>
      <c r="E55" s="23" t="s">
        <v>80</v>
      </c>
      <c r="F55" s="24">
        <v>5</v>
      </c>
      <c r="G55" s="24">
        <f t="shared" si="0"/>
        <v>1</v>
      </c>
      <c r="H55" s="24"/>
      <c r="I55" s="24">
        <f t="shared" si="1"/>
        <v>1</v>
      </c>
      <c r="J55" s="25"/>
    </row>
    <row r="56" spans="1:10" s="1" customFormat="1" ht="71" customHeight="1">
      <c r="A56" s="37">
        <f t="shared" si="2"/>
        <v>47</v>
      </c>
      <c r="B56" s="23" t="s">
        <v>81</v>
      </c>
      <c r="C56" s="23" t="s">
        <v>12</v>
      </c>
      <c r="D56" s="23" t="s">
        <v>307</v>
      </c>
      <c r="E56" s="23" t="s">
        <v>82</v>
      </c>
      <c r="F56" s="24">
        <v>5</v>
      </c>
      <c r="G56" s="24">
        <f t="shared" si="0"/>
        <v>1</v>
      </c>
      <c r="H56" s="24"/>
      <c r="I56" s="24">
        <f t="shared" si="1"/>
        <v>1</v>
      </c>
      <c r="J56" s="25"/>
    </row>
    <row r="57" spans="1:10" s="1" customFormat="1" ht="71" customHeight="1">
      <c r="A57" s="37">
        <f t="shared" si="2"/>
        <v>48</v>
      </c>
      <c r="B57" s="23" t="s">
        <v>83</v>
      </c>
      <c r="C57" s="23" t="s">
        <v>12</v>
      </c>
      <c r="D57" s="23" t="s">
        <v>307</v>
      </c>
      <c r="E57" s="23" t="s">
        <v>84</v>
      </c>
      <c r="F57" s="24">
        <v>6</v>
      </c>
      <c r="G57" s="24">
        <f t="shared" si="0"/>
        <v>1</v>
      </c>
      <c r="H57" s="24"/>
      <c r="I57" s="24">
        <f t="shared" si="1"/>
        <v>1</v>
      </c>
      <c r="J57" s="25"/>
    </row>
    <row r="58" spans="1:10" s="1" customFormat="1" ht="71" customHeight="1">
      <c r="A58" s="37">
        <f t="shared" si="2"/>
        <v>49</v>
      </c>
      <c r="B58" s="23" t="s">
        <v>85</v>
      </c>
      <c r="C58" s="23" t="s">
        <v>12</v>
      </c>
      <c r="D58" s="23" t="s">
        <v>307</v>
      </c>
      <c r="E58" s="23" t="s">
        <v>334</v>
      </c>
      <c r="F58" s="24">
        <v>4</v>
      </c>
      <c r="G58" s="24">
        <f t="shared" si="0"/>
        <v>1</v>
      </c>
      <c r="H58" s="24"/>
      <c r="I58" s="24">
        <f t="shared" si="1"/>
        <v>1</v>
      </c>
      <c r="J58" s="25"/>
    </row>
    <row r="59" spans="1:10" s="1" customFormat="1" ht="71" customHeight="1">
      <c r="A59" s="37">
        <f t="shared" si="2"/>
        <v>50</v>
      </c>
      <c r="B59" s="23" t="s">
        <v>86</v>
      </c>
      <c r="C59" s="23" t="s">
        <v>12</v>
      </c>
      <c r="D59" s="23" t="s">
        <v>307</v>
      </c>
      <c r="E59" s="23" t="s">
        <v>87</v>
      </c>
      <c r="F59" s="24">
        <v>3</v>
      </c>
      <c r="G59" s="24">
        <f t="shared" si="0"/>
        <v>1</v>
      </c>
      <c r="H59" s="24"/>
      <c r="I59" s="24">
        <f t="shared" si="1"/>
        <v>1</v>
      </c>
      <c r="J59" s="25"/>
    </row>
    <row r="60" spans="1:10" s="1" customFormat="1" ht="71" customHeight="1">
      <c r="A60" s="37">
        <f t="shared" si="2"/>
        <v>51</v>
      </c>
      <c r="B60" s="23" t="s">
        <v>88</v>
      </c>
      <c r="C60" s="23" t="s">
        <v>12</v>
      </c>
      <c r="D60" s="23" t="s">
        <v>307</v>
      </c>
      <c r="E60" s="23" t="s">
        <v>405</v>
      </c>
      <c r="F60" s="24">
        <v>1</v>
      </c>
      <c r="G60" s="24">
        <f t="shared" si="0"/>
        <v>0</v>
      </c>
      <c r="H60" s="65" t="s">
        <v>380</v>
      </c>
      <c r="I60" s="24">
        <f t="shared" si="1"/>
        <v>0</v>
      </c>
      <c r="J60" s="25"/>
    </row>
    <row r="61" spans="1:10" s="1" customFormat="1" ht="71" customHeight="1">
      <c r="A61" s="37">
        <f t="shared" si="2"/>
        <v>52</v>
      </c>
      <c r="B61" s="23" t="s">
        <v>89</v>
      </c>
      <c r="C61" s="23" t="s">
        <v>12</v>
      </c>
      <c r="D61" s="23" t="s">
        <v>307</v>
      </c>
      <c r="E61" s="23" t="s">
        <v>90</v>
      </c>
      <c r="F61" s="24">
        <v>3</v>
      </c>
      <c r="G61" s="24">
        <f t="shared" si="0"/>
        <v>1</v>
      </c>
      <c r="H61" s="24"/>
      <c r="I61" s="24">
        <f t="shared" si="1"/>
        <v>1</v>
      </c>
      <c r="J61" s="25"/>
    </row>
    <row r="62" spans="1:10" s="1" customFormat="1" ht="71" customHeight="1">
      <c r="A62" s="37">
        <f t="shared" si="2"/>
        <v>53</v>
      </c>
      <c r="B62" s="23" t="s">
        <v>91</v>
      </c>
      <c r="C62" s="23" t="s">
        <v>12</v>
      </c>
      <c r="D62" s="23" t="s">
        <v>307</v>
      </c>
      <c r="E62" s="23" t="s">
        <v>92</v>
      </c>
      <c r="F62" s="24">
        <v>8</v>
      </c>
      <c r="G62" s="24">
        <f t="shared" si="0"/>
        <v>1</v>
      </c>
      <c r="H62" s="24"/>
      <c r="I62" s="24">
        <f t="shared" si="1"/>
        <v>1</v>
      </c>
      <c r="J62" s="25"/>
    </row>
    <row r="63" spans="1:10" s="1" customFormat="1" ht="71" customHeight="1">
      <c r="A63" s="37">
        <f t="shared" si="2"/>
        <v>54</v>
      </c>
      <c r="B63" s="66" t="s">
        <v>404</v>
      </c>
      <c r="C63" s="23"/>
      <c r="D63" s="23" t="s">
        <v>307</v>
      </c>
      <c r="E63" s="23" t="s">
        <v>384</v>
      </c>
      <c r="F63" s="24">
        <v>2</v>
      </c>
      <c r="G63" s="24">
        <v>0</v>
      </c>
      <c r="H63" s="24" t="s">
        <v>398</v>
      </c>
      <c r="I63" s="24">
        <f t="shared" si="1"/>
        <v>0</v>
      </c>
      <c r="J63" s="25"/>
    </row>
    <row r="64" spans="1:10" s="1" customFormat="1" ht="71" customHeight="1">
      <c r="A64" s="37">
        <f t="shared" si="2"/>
        <v>55</v>
      </c>
      <c r="B64" s="23" t="s">
        <v>93</v>
      </c>
      <c r="C64" s="23" t="s">
        <v>12</v>
      </c>
      <c r="D64" s="23" t="s">
        <v>307</v>
      </c>
      <c r="E64" s="23" t="s">
        <v>94</v>
      </c>
      <c r="F64" s="24">
        <v>14</v>
      </c>
      <c r="G64" s="24">
        <f t="shared" si="0"/>
        <v>1</v>
      </c>
      <c r="H64" s="24"/>
      <c r="I64" s="24">
        <f t="shared" si="1"/>
        <v>1</v>
      </c>
      <c r="J64" s="25"/>
    </row>
    <row r="65" spans="1:10" s="1" customFormat="1" ht="71" customHeight="1">
      <c r="A65" s="37">
        <f t="shared" si="2"/>
        <v>56</v>
      </c>
      <c r="B65" s="23" t="s">
        <v>95</v>
      </c>
      <c r="C65" s="23" t="s">
        <v>12</v>
      </c>
      <c r="D65" s="23" t="s">
        <v>307</v>
      </c>
      <c r="E65" s="23" t="s">
        <v>434</v>
      </c>
      <c r="F65" s="24">
        <v>6</v>
      </c>
      <c r="G65" s="24">
        <f t="shared" si="0"/>
        <v>1</v>
      </c>
      <c r="H65" s="24"/>
      <c r="I65" s="24">
        <f t="shared" si="1"/>
        <v>1</v>
      </c>
      <c r="J65" s="25"/>
    </row>
    <row r="66" spans="1:10" s="1" customFormat="1" ht="71" customHeight="1">
      <c r="A66" s="37">
        <f t="shared" si="2"/>
        <v>57</v>
      </c>
      <c r="B66" s="23" t="s">
        <v>96</v>
      </c>
      <c r="C66" s="23" t="s">
        <v>12</v>
      </c>
      <c r="D66" s="23" t="s">
        <v>307</v>
      </c>
      <c r="E66" s="23" t="s">
        <v>383</v>
      </c>
      <c r="F66" s="24">
        <v>6</v>
      </c>
      <c r="G66" s="24">
        <f t="shared" si="0"/>
        <v>1</v>
      </c>
      <c r="H66" s="24"/>
      <c r="I66" s="24">
        <f t="shared" si="1"/>
        <v>1</v>
      </c>
      <c r="J66" s="25"/>
    </row>
    <row r="67" spans="1:10" s="1" customFormat="1" ht="71" customHeight="1">
      <c r="A67" s="37">
        <f t="shared" si="2"/>
        <v>58</v>
      </c>
      <c r="B67" s="23" t="s">
        <v>97</v>
      </c>
      <c r="C67" s="23" t="s">
        <v>12</v>
      </c>
      <c r="D67" s="23" t="s">
        <v>307</v>
      </c>
      <c r="E67" s="23" t="s">
        <v>327</v>
      </c>
      <c r="F67" s="24">
        <v>8</v>
      </c>
      <c r="G67" s="24">
        <f t="shared" si="0"/>
        <v>1</v>
      </c>
      <c r="H67" s="24"/>
      <c r="I67" s="24">
        <f t="shared" si="1"/>
        <v>1</v>
      </c>
      <c r="J67" s="25"/>
    </row>
    <row r="68" spans="1:10" s="1" customFormat="1" ht="71" customHeight="1">
      <c r="A68" s="37">
        <f t="shared" si="2"/>
        <v>59</v>
      </c>
      <c r="B68" s="64" t="s">
        <v>98</v>
      </c>
      <c r="C68" s="23" t="s">
        <v>12</v>
      </c>
      <c r="D68" s="23" t="s">
        <v>307</v>
      </c>
      <c r="E68" s="23" t="s">
        <v>99</v>
      </c>
      <c r="F68" s="24">
        <v>0</v>
      </c>
      <c r="G68" s="24">
        <f t="shared" si="0"/>
        <v>0</v>
      </c>
      <c r="H68" s="65" t="s">
        <v>380</v>
      </c>
      <c r="I68" s="24">
        <f t="shared" si="1"/>
        <v>0</v>
      </c>
      <c r="J68" s="25"/>
    </row>
    <row r="69" spans="1:10" s="1" customFormat="1" ht="71" customHeight="1">
      <c r="A69" s="37">
        <f t="shared" si="2"/>
        <v>60</v>
      </c>
      <c r="B69" s="23" t="s">
        <v>100</v>
      </c>
      <c r="C69" s="23" t="s">
        <v>12</v>
      </c>
      <c r="D69" s="23" t="s">
        <v>307</v>
      </c>
      <c r="E69" s="23" t="s">
        <v>333</v>
      </c>
      <c r="F69" s="24">
        <v>7</v>
      </c>
      <c r="G69" s="24">
        <f t="shared" si="0"/>
        <v>1</v>
      </c>
      <c r="H69" s="24"/>
      <c r="I69" s="24">
        <f t="shared" si="1"/>
        <v>1</v>
      </c>
      <c r="J69" s="25"/>
    </row>
    <row r="70" spans="1:10" s="1" customFormat="1" ht="71" customHeight="1">
      <c r="A70" s="37">
        <f t="shared" si="2"/>
        <v>61</v>
      </c>
      <c r="B70" s="23" t="s">
        <v>299</v>
      </c>
      <c r="C70" s="23" t="s">
        <v>12</v>
      </c>
      <c r="D70" s="23" t="s">
        <v>307</v>
      </c>
      <c r="E70" s="23" t="s">
        <v>435</v>
      </c>
      <c r="F70" s="24">
        <v>6</v>
      </c>
      <c r="G70" s="24">
        <f t="shared" si="0"/>
        <v>1</v>
      </c>
      <c r="H70" s="24"/>
      <c r="I70" s="24">
        <f t="shared" si="1"/>
        <v>1</v>
      </c>
      <c r="J70" s="25"/>
    </row>
    <row r="71" spans="1:10" s="1" customFormat="1" ht="71" customHeight="1">
      <c r="A71" s="37">
        <f t="shared" si="2"/>
        <v>62</v>
      </c>
      <c r="B71" s="23" t="s">
        <v>101</v>
      </c>
      <c r="C71" s="23" t="s">
        <v>12</v>
      </c>
      <c r="D71" s="23" t="s">
        <v>307</v>
      </c>
      <c r="E71" s="23" t="s">
        <v>102</v>
      </c>
      <c r="F71" s="24">
        <v>4</v>
      </c>
      <c r="G71" s="24">
        <f t="shared" si="0"/>
        <v>1</v>
      </c>
      <c r="H71" s="24"/>
      <c r="I71" s="24">
        <f t="shared" si="1"/>
        <v>1</v>
      </c>
      <c r="J71" s="25"/>
    </row>
    <row r="72" spans="1:10" s="1" customFormat="1" ht="71" customHeight="1">
      <c r="A72" s="37">
        <f t="shared" si="2"/>
        <v>63</v>
      </c>
      <c r="B72" s="66" t="s">
        <v>103</v>
      </c>
      <c r="C72" s="23" t="s">
        <v>12</v>
      </c>
      <c r="D72" s="23" t="s">
        <v>307</v>
      </c>
      <c r="E72" s="23" t="s">
        <v>272</v>
      </c>
      <c r="F72" s="24">
        <v>2</v>
      </c>
      <c r="G72" s="67">
        <v>1</v>
      </c>
      <c r="H72" s="24" t="s">
        <v>399</v>
      </c>
      <c r="I72" s="67">
        <v>1</v>
      </c>
      <c r="J72" s="25"/>
    </row>
    <row r="73" spans="1:10" s="1" customFormat="1" ht="71" customHeight="1">
      <c r="A73" s="37">
        <f t="shared" si="2"/>
        <v>64</v>
      </c>
      <c r="B73" s="23" t="s">
        <v>104</v>
      </c>
      <c r="C73" s="23" t="s">
        <v>12</v>
      </c>
      <c r="D73" s="23" t="s">
        <v>307</v>
      </c>
      <c r="E73" s="23" t="s">
        <v>105</v>
      </c>
      <c r="F73" s="24">
        <v>5</v>
      </c>
      <c r="G73" s="24">
        <f t="shared" si="0"/>
        <v>1</v>
      </c>
      <c r="H73" s="24"/>
      <c r="I73" s="24">
        <f t="shared" si="1"/>
        <v>1</v>
      </c>
      <c r="J73" s="25"/>
    </row>
    <row r="74" spans="1:10" s="1" customFormat="1" ht="71" customHeight="1">
      <c r="A74" s="37">
        <f t="shared" si="2"/>
        <v>65</v>
      </c>
      <c r="B74" s="23" t="s">
        <v>106</v>
      </c>
      <c r="C74" s="23" t="s">
        <v>12</v>
      </c>
      <c r="D74" s="23" t="s">
        <v>307</v>
      </c>
      <c r="E74" s="23" t="s">
        <v>200</v>
      </c>
      <c r="F74" s="24">
        <v>7</v>
      </c>
      <c r="G74" s="24">
        <f t="shared" ref="G74:G137" si="3">IF(F74&gt;2,1,0)</f>
        <v>1</v>
      </c>
      <c r="H74" s="24"/>
      <c r="I74" s="24">
        <f t="shared" si="1"/>
        <v>1</v>
      </c>
      <c r="J74" s="25"/>
    </row>
    <row r="75" spans="1:10" s="1" customFormat="1" ht="71" customHeight="1">
      <c r="A75" s="37">
        <f t="shared" si="2"/>
        <v>66</v>
      </c>
      <c r="B75" s="23" t="s">
        <v>317</v>
      </c>
      <c r="C75" s="23" t="s">
        <v>12</v>
      </c>
      <c r="D75" s="23" t="s">
        <v>307</v>
      </c>
      <c r="E75" s="23" t="s">
        <v>318</v>
      </c>
      <c r="F75" s="24">
        <v>25</v>
      </c>
      <c r="G75" s="24">
        <f t="shared" si="3"/>
        <v>1</v>
      </c>
      <c r="H75" s="24"/>
      <c r="I75" s="24">
        <f t="shared" si="1"/>
        <v>1</v>
      </c>
      <c r="J75" s="25"/>
    </row>
    <row r="76" spans="1:10" s="1" customFormat="1" ht="71" customHeight="1">
      <c r="A76" s="37">
        <f t="shared" ref="A76:A137" si="4">A75+1</f>
        <v>67</v>
      </c>
      <c r="B76" s="68" t="s">
        <v>107</v>
      </c>
      <c r="C76" s="23" t="s">
        <v>12</v>
      </c>
      <c r="D76" s="23" t="s">
        <v>307</v>
      </c>
      <c r="E76" s="23" t="s">
        <v>108</v>
      </c>
      <c r="F76" s="24">
        <v>2</v>
      </c>
      <c r="G76" s="67">
        <v>1</v>
      </c>
      <c r="H76" s="65" t="s">
        <v>400</v>
      </c>
      <c r="I76" s="67">
        <v>1</v>
      </c>
      <c r="J76" s="25"/>
    </row>
    <row r="77" spans="1:10" s="1" customFormat="1" ht="71" customHeight="1">
      <c r="A77" s="37">
        <f t="shared" si="4"/>
        <v>68</v>
      </c>
      <c r="B77" s="78" t="s">
        <v>109</v>
      </c>
      <c r="C77" s="23" t="s">
        <v>12</v>
      </c>
      <c r="D77" s="23" t="s">
        <v>307</v>
      </c>
      <c r="E77" s="23" t="s">
        <v>110</v>
      </c>
      <c r="F77" s="24">
        <v>2</v>
      </c>
      <c r="G77" s="67">
        <v>1</v>
      </c>
      <c r="H77" s="65" t="s">
        <v>425</v>
      </c>
      <c r="I77" s="67">
        <v>1</v>
      </c>
      <c r="J77" s="25"/>
    </row>
    <row r="78" spans="1:10" s="1" customFormat="1" ht="71" customHeight="1">
      <c r="A78" s="37">
        <f t="shared" si="4"/>
        <v>69</v>
      </c>
      <c r="B78" s="68" t="s">
        <v>324</v>
      </c>
      <c r="C78" s="23" t="s">
        <v>12</v>
      </c>
      <c r="D78" s="23" t="s">
        <v>307</v>
      </c>
      <c r="E78" s="23" t="s">
        <v>325</v>
      </c>
      <c r="F78" s="24">
        <v>1</v>
      </c>
      <c r="G78" s="24">
        <f t="shared" si="3"/>
        <v>0</v>
      </c>
      <c r="H78" s="65" t="s">
        <v>401</v>
      </c>
      <c r="I78" s="24">
        <f t="shared" ref="I78:I137" si="5">IF(F78&gt;2,1,0)</f>
        <v>0</v>
      </c>
      <c r="J78" s="25"/>
    </row>
    <row r="79" spans="1:10" s="1" customFormat="1" ht="71" customHeight="1">
      <c r="A79" s="37">
        <f t="shared" si="4"/>
        <v>70</v>
      </c>
      <c r="B79" s="78" t="s">
        <v>111</v>
      </c>
      <c r="C79" s="23" t="s">
        <v>12</v>
      </c>
      <c r="D79" s="23" t="s">
        <v>307</v>
      </c>
      <c r="E79" s="23" t="s">
        <v>360</v>
      </c>
      <c r="F79" s="24">
        <v>2</v>
      </c>
      <c r="G79" s="24">
        <f t="shared" si="3"/>
        <v>0</v>
      </c>
      <c r="H79" s="65" t="s">
        <v>426</v>
      </c>
      <c r="I79" s="24">
        <f t="shared" si="5"/>
        <v>0</v>
      </c>
      <c r="J79" s="25"/>
    </row>
    <row r="80" spans="1:10" s="1" customFormat="1" ht="71" customHeight="1">
      <c r="A80" s="37">
        <f t="shared" si="4"/>
        <v>71</v>
      </c>
      <c r="B80" s="23" t="s">
        <v>112</v>
      </c>
      <c r="C80" s="23" t="s">
        <v>12</v>
      </c>
      <c r="D80" s="23" t="s">
        <v>307</v>
      </c>
      <c r="E80" s="23" t="s">
        <v>113</v>
      </c>
      <c r="F80" s="24">
        <v>5</v>
      </c>
      <c r="G80" s="24">
        <f t="shared" si="3"/>
        <v>1</v>
      </c>
      <c r="H80" s="24"/>
      <c r="I80" s="24">
        <f t="shared" si="5"/>
        <v>1</v>
      </c>
      <c r="J80" s="25"/>
    </row>
    <row r="81" spans="1:10" s="1" customFormat="1" ht="71" customHeight="1">
      <c r="A81" s="37">
        <f t="shared" si="4"/>
        <v>72</v>
      </c>
      <c r="B81" s="70" t="s">
        <v>114</v>
      </c>
      <c r="C81" s="23" t="s">
        <v>12</v>
      </c>
      <c r="D81" s="23" t="s">
        <v>307</v>
      </c>
      <c r="E81" s="23" t="s">
        <v>115</v>
      </c>
      <c r="F81" s="24">
        <v>1</v>
      </c>
      <c r="G81" s="24">
        <f t="shared" si="3"/>
        <v>0</v>
      </c>
      <c r="H81" s="65" t="s">
        <v>409</v>
      </c>
      <c r="I81" s="24">
        <f t="shared" si="5"/>
        <v>0</v>
      </c>
      <c r="J81" s="25"/>
    </row>
    <row r="82" spans="1:10" s="1" customFormat="1" ht="71" customHeight="1">
      <c r="A82" s="37">
        <f t="shared" si="4"/>
        <v>73</v>
      </c>
      <c r="B82" s="70" t="s">
        <v>116</v>
      </c>
      <c r="C82" s="23" t="s">
        <v>12</v>
      </c>
      <c r="D82" s="23" t="s">
        <v>307</v>
      </c>
      <c r="E82" s="23" t="s">
        <v>117</v>
      </c>
      <c r="F82" s="24">
        <v>1</v>
      </c>
      <c r="G82" s="24">
        <f t="shared" si="3"/>
        <v>0</v>
      </c>
      <c r="H82" s="65" t="s">
        <v>408</v>
      </c>
      <c r="I82" s="24">
        <f t="shared" si="5"/>
        <v>0</v>
      </c>
      <c r="J82" s="25"/>
    </row>
    <row r="83" spans="1:10" s="1" customFormat="1" ht="71" customHeight="1">
      <c r="A83" s="37">
        <f t="shared" si="4"/>
        <v>74</v>
      </c>
      <c r="B83" s="23" t="s">
        <v>118</v>
      </c>
      <c r="C83" s="23" t="s">
        <v>12</v>
      </c>
      <c r="D83" s="23" t="s">
        <v>307</v>
      </c>
      <c r="E83" s="23" t="s">
        <v>119</v>
      </c>
      <c r="F83" s="24">
        <v>5</v>
      </c>
      <c r="G83" s="24">
        <f t="shared" si="3"/>
        <v>1</v>
      </c>
      <c r="H83" s="24"/>
      <c r="I83" s="24">
        <f t="shared" si="5"/>
        <v>1</v>
      </c>
      <c r="J83" s="25"/>
    </row>
    <row r="84" spans="1:10" s="1" customFormat="1" ht="71" customHeight="1">
      <c r="A84" s="37">
        <f t="shared" si="4"/>
        <v>75</v>
      </c>
      <c r="B84" s="23" t="s">
        <v>120</v>
      </c>
      <c r="C84" s="23" t="s">
        <v>12</v>
      </c>
      <c r="D84" s="23" t="s">
        <v>307</v>
      </c>
      <c r="E84" s="23" t="s">
        <v>121</v>
      </c>
      <c r="F84" s="24">
        <v>3</v>
      </c>
      <c r="G84" s="24">
        <f t="shared" si="3"/>
        <v>1</v>
      </c>
      <c r="H84" s="24"/>
      <c r="I84" s="24">
        <f t="shared" si="5"/>
        <v>1</v>
      </c>
      <c r="J84" s="25"/>
    </row>
    <row r="85" spans="1:10" s="1" customFormat="1" ht="71" customHeight="1">
      <c r="A85" s="37">
        <f t="shared" si="4"/>
        <v>76</v>
      </c>
      <c r="B85" s="23" t="s">
        <v>122</v>
      </c>
      <c r="C85" s="23" t="s">
        <v>12</v>
      </c>
      <c r="D85" s="23" t="s">
        <v>307</v>
      </c>
      <c r="E85" s="23" t="s">
        <v>123</v>
      </c>
      <c r="F85" s="24">
        <v>6</v>
      </c>
      <c r="G85" s="24">
        <f t="shared" si="3"/>
        <v>1</v>
      </c>
      <c r="H85" s="24"/>
      <c r="I85" s="24">
        <f t="shared" si="5"/>
        <v>1</v>
      </c>
      <c r="J85" s="25"/>
    </row>
    <row r="86" spans="1:10" s="1" customFormat="1" ht="71" customHeight="1">
      <c r="A86" s="37">
        <f t="shared" si="4"/>
        <v>77</v>
      </c>
      <c r="B86" s="23" t="s">
        <v>124</v>
      </c>
      <c r="C86" s="23" t="s">
        <v>12</v>
      </c>
      <c r="D86" s="23" t="s">
        <v>307</v>
      </c>
      <c r="E86" s="23" t="s">
        <v>308</v>
      </c>
      <c r="F86" s="24">
        <v>14</v>
      </c>
      <c r="G86" s="24">
        <f t="shared" si="3"/>
        <v>1</v>
      </c>
      <c r="H86" s="24"/>
      <c r="I86" s="24">
        <f t="shared" si="5"/>
        <v>1</v>
      </c>
      <c r="J86" s="25"/>
    </row>
    <row r="87" spans="1:10" s="1" customFormat="1" ht="71" customHeight="1">
      <c r="A87" s="37">
        <f t="shared" si="4"/>
        <v>78</v>
      </c>
      <c r="B87" s="23" t="s">
        <v>125</v>
      </c>
      <c r="C87" s="23" t="s">
        <v>12</v>
      </c>
      <c r="D87" s="23" t="s">
        <v>307</v>
      </c>
      <c r="E87" s="23" t="s">
        <v>309</v>
      </c>
      <c r="F87" s="24">
        <v>10</v>
      </c>
      <c r="G87" s="24">
        <f t="shared" si="3"/>
        <v>1</v>
      </c>
      <c r="H87" s="24"/>
      <c r="I87" s="24">
        <f t="shared" si="5"/>
        <v>1</v>
      </c>
      <c r="J87" s="25"/>
    </row>
    <row r="88" spans="1:10" s="1" customFormat="1" ht="71" customHeight="1">
      <c r="A88" s="37">
        <f t="shared" si="4"/>
        <v>79</v>
      </c>
      <c r="B88" s="23" t="s">
        <v>126</v>
      </c>
      <c r="C88" s="23" t="s">
        <v>12</v>
      </c>
      <c r="D88" s="23" t="s">
        <v>307</v>
      </c>
      <c r="E88" s="23" t="s">
        <v>127</v>
      </c>
      <c r="F88" s="24">
        <v>3</v>
      </c>
      <c r="G88" s="24">
        <f t="shared" si="3"/>
        <v>1</v>
      </c>
      <c r="H88" s="24"/>
      <c r="I88" s="24">
        <f t="shared" si="5"/>
        <v>1</v>
      </c>
      <c r="J88" s="25"/>
    </row>
    <row r="89" spans="1:10" s="1" customFormat="1" ht="71" customHeight="1">
      <c r="A89" s="37">
        <f t="shared" si="4"/>
        <v>80</v>
      </c>
      <c r="B89" s="23" t="s">
        <v>128</v>
      </c>
      <c r="C89" s="23" t="s">
        <v>12</v>
      </c>
      <c r="D89" s="23" t="s">
        <v>307</v>
      </c>
      <c r="E89" s="23" t="s">
        <v>129</v>
      </c>
      <c r="F89" s="24">
        <v>7</v>
      </c>
      <c r="G89" s="24">
        <f t="shared" si="3"/>
        <v>1</v>
      </c>
      <c r="H89" s="24"/>
      <c r="I89" s="24">
        <f t="shared" si="5"/>
        <v>1</v>
      </c>
      <c r="J89" s="25"/>
    </row>
    <row r="90" spans="1:10" s="1" customFormat="1" ht="71" customHeight="1">
      <c r="A90" s="37">
        <f t="shared" si="4"/>
        <v>81</v>
      </c>
      <c r="B90" s="23" t="s">
        <v>130</v>
      </c>
      <c r="C90" s="23" t="s">
        <v>12</v>
      </c>
      <c r="D90" s="23" t="s">
        <v>307</v>
      </c>
      <c r="E90" s="23" t="s">
        <v>131</v>
      </c>
      <c r="F90" s="24">
        <v>5</v>
      </c>
      <c r="G90" s="24">
        <f t="shared" si="3"/>
        <v>1</v>
      </c>
      <c r="H90" s="24"/>
      <c r="I90" s="24">
        <f t="shared" si="5"/>
        <v>1</v>
      </c>
      <c r="J90" s="25"/>
    </row>
    <row r="91" spans="1:10" s="1" customFormat="1" ht="71" customHeight="1">
      <c r="A91" s="37">
        <f t="shared" si="4"/>
        <v>82</v>
      </c>
      <c r="B91" s="70" t="s">
        <v>132</v>
      </c>
      <c r="C91" s="23" t="s">
        <v>12</v>
      </c>
      <c r="D91" s="23" t="s">
        <v>307</v>
      </c>
      <c r="E91" s="23" t="s">
        <v>133</v>
      </c>
      <c r="F91" s="24">
        <v>2</v>
      </c>
      <c r="G91" s="67">
        <v>1</v>
      </c>
      <c r="H91" s="65" t="s">
        <v>407</v>
      </c>
      <c r="I91" s="67">
        <v>1</v>
      </c>
      <c r="J91" s="25"/>
    </row>
    <row r="92" spans="1:10" s="1" customFormat="1" ht="71" customHeight="1">
      <c r="A92" s="37">
        <f t="shared" si="4"/>
        <v>83</v>
      </c>
      <c r="B92" s="23" t="s">
        <v>134</v>
      </c>
      <c r="C92" s="23" t="s">
        <v>12</v>
      </c>
      <c r="D92" s="23" t="s">
        <v>307</v>
      </c>
      <c r="E92" s="23" t="s">
        <v>135</v>
      </c>
      <c r="F92" s="24">
        <v>8</v>
      </c>
      <c r="G92" s="24">
        <f t="shared" si="3"/>
        <v>1</v>
      </c>
      <c r="H92" s="24"/>
      <c r="I92" s="24">
        <f t="shared" si="5"/>
        <v>1</v>
      </c>
      <c r="J92" s="25"/>
    </row>
    <row r="93" spans="1:10" s="1" customFormat="1" ht="71" customHeight="1">
      <c r="A93" s="37">
        <f t="shared" si="4"/>
        <v>84</v>
      </c>
      <c r="B93" s="23" t="s">
        <v>136</v>
      </c>
      <c r="C93" s="23" t="s">
        <v>12</v>
      </c>
      <c r="D93" s="23" t="s">
        <v>307</v>
      </c>
      <c r="E93" s="23" t="s">
        <v>137</v>
      </c>
      <c r="F93" s="24">
        <v>5</v>
      </c>
      <c r="G93" s="24">
        <f t="shared" si="3"/>
        <v>1</v>
      </c>
      <c r="H93" s="24"/>
      <c r="I93" s="24">
        <f t="shared" si="5"/>
        <v>1</v>
      </c>
      <c r="J93" s="25"/>
    </row>
    <row r="94" spans="1:10" s="1" customFormat="1" ht="71" customHeight="1">
      <c r="A94" s="37">
        <f t="shared" si="4"/>
        <v>85</v>
      </c>
      <c r="B94" s="23" t="s">
        <v>138</v>
      </c>
      <c r="C94" s="23" t="s">
        <v>12</v>
      </c>
      <c r="D94" s="23" t="s">
        <v>307</v>
      </c>
      <c r="E94" s="23" t="s">
        <v>395</v>
      </c>
      <c r="F94" s="24">
        <v>9</v>
      </c>
      <c r="G94" s="24">
        <f t="shared" si="3"/>
        <v>1</v>
      </c>
      <c r="H94" s="24"/>
      <c r="I94" s="24">
        <f t="shared" si="5"/>
        <v>1</v>
      </c>
      <c r="J94" s="25"/>
    </row>
    <row r="95" spans="1:10" s="1" customFormat="1" ht="71" customHeight="1">
      <c r="A95" s="37">
        <f t="shared" si="4"/>
        <v>86</v>
      </c>
      <c r="B95" s="75" t="s">
        <v>373</v>
      </c>
      <c r="C95" s="23"/>
      <c r="D95" s="23" t="s">
        <v>307</v>
      </c>
      <c r="E95" s="23" t="s">
        <v>328</v>
      </c>
      <c r="F95" s="24">
        <v>1</v>
      </c>
      <c r="G95" s="24">
        <f t="shared" si="3"/>
        <v>0</v>
      </c>
      <c r="H95" s="65" t="s">
        <v>424</v>
      </c>
      <c r="I95" s="24">
        <f t="shared" si="5"/>
        <v>0</v>
      </c>
      <c r="J95" s="25"/>
    </row>
    <row r="96" spans="1:10" s="1" customFormat="1" ht="71" customHeight="1">
      <c r="A96" s="37">
        <f t="shared" si="4"/>
        <v>87</v>
      </c>
      <c r="B96" s="76" t="s">
        <v>374</v>
      </c>
      <c r="C96" s="23" t="s">
        <v>12</v>
      </c>
      <c r="D96" s="23" t="s">
        <v>307</v>
      </c>
      <c r="E96" s="23" t="s">
        <v>295</v>
      </c>
      <c r="F96" s="24">
        <v>1</v>
      </c>
      <c r="G96" s="24">
        <f t="shared" si="3"/>
        <v>0</v>
      </c>
      <c r="H96" s="65" t="s">
        <v>420</v>
      </c>
      <c r="I96" s="24">
        <f t="shared" si="5"/>
        <v>0</v>
      </c>
      <c r="J96" s="25"/>
    </row>
    <row r="97" spans="1:10" s="1" customFormat="1" ht="71" customHeight="1">
      <c r="A97" s="37">
        <f t="shared" si="4"/>
        <v>88</v>
      </c>
      <c r="B97" s="76" t="s">
        <v>375</v>
      </c>
      <c r="C97" s="23" t="s">
        <v>12</v>
      </c>
      <c r="D97" s="23" t="s">
        <v>307</v>
      </c>
      <c r="E97" s="23" t="s">
        <v>161</v>
      </c>
      <c r="F97" s="24">
        <v>2</v>
      </c>
      <c r="G97" s="67">
        <v>1</v>
      </c>
      <c r="H97" s="65" t="s">
        <v>419</v>
      </c>
      <c r="I97" s="67">
        <v>1</v>
      </c>
      <c r="J97" s="25"/>
    </row>
    <row r="98" spans="1:10" s="1" customFormat="1" ht="71" customHeight="1">
      <c r="A98" s="37">
        <f t="shared" si="4"/>
        <v>89</v>
      </c>
      <c r="B98" s="23" t="s">
        <v>376</v>
      </c>
      <c r="C98" s="23" t="s">
        <v>12</v>
      </c>
      <c r="D98" s="23" t="s">
        <v>307</v>
      </c>
      <c r="E98" s="23" t="s">
        <v>162</v>
      </c>
      <c r="F98" s="24">
        <v>6</v>
      </c>
      <c r="G98" s="24">
        <f t="shared" si="3"/>
        <v>1</v>
      </c>
      <c r="H98" s="24"/>
      <c r="I98" s="24">
        <f t="shared" si="5"/>
        <v>1</v>
      </c>
      <c r="J98" s="25"/>
    </row>
    <row r="99" spans="1:10" s="1" customFormat="1" ht="71" customHeight="1">
      <c r="A99" s="37">
        <f t="shared" si="4"/>
        <v>90</v>
      </c>
      <c r="B99" s="75" t="s">
        <v>377</v>
      </c>
      <c r="C99" s="23" t="s">
        <v>12</v>
      </c>
      <c r="D99" s="23" t="s">
        <v>307</v>
      </c>
      <c r="E99" s="23" t="s">
        <v>163</v>
      </c>
      <c r="F99" s="24">
        <v>1</v>
      </c>
      <c r="G99" s="67">
        <v>1</v>
      </c>
      <c r="H99" s="65" t="s">
        <v>421</v>
      </c>
      <c r="I99" s="67">
        <v>1</v>
      </c>
      <c r="J99" s="25"/>
    </row>
    <row r="100" spans="1:10" s="1" customFormat="1" ht="71" customHeight="1">
      <c r="A100" s="37">
        <f t="shared" si="4"/>
        <v>91</v>
      </c>
      <c r="B100" s="75" t="s">
        <v>378</v>
      </c>
      <c r="C100" s="23" t="s">
        <v>12</v>
      </c>
      <c r="D100" s="23" t="s">
        <v>307</v>
      </c>
      <c r="E100" s="23" t="s">
        <v>164</v>
      </c>
      <c r="F100" s="24">
        <v>1</v>
      </c>
      <c r="G100" s="24">
        <f t="shared" si="3"/>
        <v>0</v>
      </c>
      <c r="H100" s="65" t="s">
        <v>422</v>
      </c>
      <c r="I100" s="24">
        <f t="shared" si="5"/>
        <v>0</v>
      </c>
      <c r="J100" s="25"/>
    </row>
    <row r="101" spans="1:10" s="1" customFormat="1" ht="71" customHeight="1">
      <c r="A101" s="37">
        <f t="shared" si="4"/>
        <v>92</v>
      </c>
      <c r="B101" s="75" t="s">
        <v>379</v>
      </c>
      <c r="C101" s="23" t="s">
        <v>12</v>
      </c>
      <c r="D101" s="23" t="s">
        <v>307</v>
      </c>
      <c r="E101" s="23" t="s">
        <v>406</v>
      </c>
      <c r="F101" s="24">
        <v>1</v>
      </c>
      <c r="G101" s="24">
        <f t="shared" si="3"/>
        <v>0</v>
      </c>
      <c r="H101" s="65" t="s">
        <v>423</v>
      </c>
      <c r="I101" s="24">
        <f t="shared" si="5"/>
        <v>0</v>
      </c>
      <c r="J101" s="25"/>
    </row>
    <row r="102" spans="1:10" s="1" customFormat="1" ht="71" customHeight="1">
      <c r="A102" s="37">
        <f t="shared" si="4"/>
        <v>93</v>
      </c>
      <c r="B102" s="23" t="s">
        <v>139</v>
      </c>
      <c r="C102" s="23" t="s">
        <v>12</v>
      </c>
      <c r="D102" s="23" t="s">
        <v>307</v>
      </c>
      <c r="E102" s="23" t="s">
        <v>388</v>
      </c>
      <c r="F102" s="24">
        <v>4</v>
      </c>
      <c r="G102" s="24">
        <f t="shared" si="3"/>
        <v>1</v>
      </c>
      <c r="H102" s="24"/>
      <c r="I102" s="24">
        <f t="shared" si="5"/>
        <v>1</v>
      </c>
      <c r="J102" s="25"/>
    </row>
    <row r="103" spans="1:10" s="1" customFormat="1" ht="71" customHeight="1">
      <c r="A103" s="37">
        <f t="shared" si="4"/>
        <v>94</v>
      </c>
      <c r="B103" s="23" t="s">
        <v>140</v>
      </c>
      <c r="C103" s="23" t="s">
        <v>12</v>
      </c>
      <c r="D103" s="23" t="s">
        <v>307</v>
      </c>
      <c r="E103" s="23" t="s">
        <v>141</v>
      </c>
      <c r="F103" s="24">
        <v>6</v>
      </c>
      <c r="G103" s="24">
        <f t="shared" si="3"/>
        <v>1</v>
      </c>
      <c r="H103" s="24"/>
      <c r="I103" s="24">
        <f t="shared" si="5"/>
        <v>1</v>
      </c>
      <c r="J103" s="25"/>
    </row>
    <row r="104" spans="1:10" s="1" customFormat="1" ht="71" customHeight="1">
      <c r="A104" s="37">
        <f t="shared" si="4"/>
        <v>95</v>
      </c>
      <c r="B104" s="23" t="s">
        <v>142</v>
      </c>
      <c r="C104" s="23" t="s">
        <v>12</v>
      </c>
      <c r="D104" s="23" t="s">
        <v>307</v>
      </c>
      <c r="E104" s="23" t="s">
        <v>392</v>
      </c>
      <c r="F104" s="24">
        <v>8</v>
      </c>
      <c r="G104" s="24">
        <f t="shared" si="3"/>
        <v>1</v>
      </c>
      <c r="H104" s="24"/>
      <c r="I104" s="24">
        <f t="shared" si="5"/>
        <v>1</v>
      </c>
      <c r="J104" s="25"/>
    </row>
    <row r="105" spans="1:10" s="1" customFormat="1" ht="71" customHeight="1">
      <c r="A105" s="37">
        <f t="shared" si="4"/>
        <v>96</v>
      </c>
      <c r="B105" s="23" t="s">
        <v>143</v>
      </c>
      <c r="C105" s="23" t="s">
        <v>12</v>
      </c>
      <c r="D105" s="23" t="s">
        <v>307</v>
      </c>
      <c r="E105" s="23" t="s">
        <v>144</v>
      </c>
      <c r="F105" s="24">
        <v>5</v>
      </c>
      <c r="G105" s="24">
        <f t="shared" si="3"/>
        <v>1</v>
      </c>
      <c r="H105" s="24"/>
      <c r="I105" s="24">
        <f t="shared" si="5"/>
        <v>1</v>
      </c>
      <c r="J105" s="25"/>
    </row>
    <row r="106" spans="1:10" s="1" customFormat="1" ht="71" customHeight="1">
      <c r="A106" s="37">
        <f t="shared" si="4"/>
        <v>97</v>
      </c>
      <c r="B106" s="23" t="s">
        <v>145</v>
      </c>
      <c r="C106" s="23" t="s">
        <v>12</v>
      </c>
      <c r="D106" s="23" t="s">
        <v>307</v>
      </c>
      <c r="E106" s="23" t="s">
        <v>389</v>
      </c>
      <c r="F106" s="24">
        <v>7</v>
      </c>
      <c r="G106" s="24">
        <f t="shared" si="3"/>
        <v>1</v>
      </c>
      <c r="H106" s="24"/>
      <c r="I106" s="24">
        <f t="shared" si="5"/>
        <v>1</v>
      </c>
      <c r="J106" s="25"/>
    </row>
    <row r="107" spans="1:10" s="1" customFormat="1" ht="71" customHeight="1">
      <c r="A107" s="37">
        <f t="shared" si="4"/>
        <v>98</v>
      </c>
      <c r="B107" s="23" t="s">
        <v>146</v>
      </c>
      <c r="C107" s="23" t="s">
        <v>12</v>
      </c>
      <c r="D107" s="23" t="s">
        <v>307</v>
      </c>
      <c r="E107" s="23" t="s">
        <v>147</v>
      </c>
      <c r="F107" s="24">
        <v>4</v>
      </c>
      <c r="G107" s="24">
        <f t="shared" si="3"/>
        <v>1</v>
      </c>
      <c r="H107" s="24"/>
      <c r="I107" s="24">
        <f t="shared" si="5"/>
        <v>1</v>
      </c>
      <c r="J107" s="25"/>
    </row>
    <row r="108" spans="1:10" s="1" customFormat="1" ht="71" customHeight="1">
      <c r="A108" s="37">
        <f t="shared" si="4"/>
        <v>99</v>
      </c>
      <c r="B108" s="23" t="s">
        <v>148</v>
      </c>
      <c r="C108" s="23" t="s">
        <v>12</v>
      </c>
      <c r="D108" s="23" t="s">
        <v>307</v>
      </c>
      <c r="E108" s="23" t="s">
        <v>381</v>
      </c>
      <c r="F108" s="24">
        <v>5</v>
      </c>
      <c r="G108" s="24">
        <f t="shared" si="3"/>
        <v>1</v>
      </c>
      <c r="H108" s="24"/>
      <c r="I108" s="24">
        <f t="shared" si="5"/>
        <v>1</v>
      </c>
      <c r="J108" s="25"/>
    </row>
    <row r="109" spans="1:10" s="1" customFormat="1" ht="71" customHeight="1">
      <c r="A109" s="37">
        <f t="shared" si="4"/>
        <v>100</v>
      </c>
      <c r="B109" s="23" t="s">
        <v>149</v>
      </c>
      <c r="C109" s="23" t="s">
        <v>12</v>
      </c>
      <c r="D109" s="23" t="s">
        <v>307</v>
      </c>
      <c r="E109" s="23" t="s">
        <v>150</v>
      </c>
      <c r="F109" s="24">
        <v>10</v>
      </c>
      <c r="G109" s="24">
        <f t="shared" si="3"/>
        <v>1</v>
      </c>
      <c r="H109" s="24"/>
      <c r="I109" s="24">
        <f t="shared" si="5"/>
        <v>1</v>
      </c>
      <c r="J109" s="25"/>
    </row>
    <row r="110" spans="1:10" s="1" customFormat="1" ht="71" customHeight="1">
      <c r="A110" s="37">
        <f t="shared" si="4"/>
        <v>101</v>
      </c>
      <c r="B110" s="23" t="s">
        <v>151</v>
      </c>
      <c r="C110" s="23" t="s">
        <v>12</v>
      </c>
      <c r="D110" s="23" t="s">
        <v>307</v>
      </c>
      <c r="E110" s="23" t="s">
        <v>311</v>
      </c>
      <c r="F110" s="24">
        <v>1</v>
      </c>
      <c r="G110" s="24">
        <f t="shared" si="3"/>
        <v>0</v>
      </c>
      <c r="H110" s="65" t="s">
        <v>380</v>
      </c>
      <c r="I110" s="24">
        <f t="shared" si="5"/>
        <v>0</v>
      </c>
      <c r="J110" s="25"/>
    </row>
    <row r="111" spans="1:10" s="1" customFormat="1" ht="71" customHeight="1">
      <c r="A111" s="37">
        <f t="shared" si="4"/>
        <v>102</v>
      </c>
      <c r="B111" s="23" t="s">
        <v>152</v>
      </c>
      <c r="C111" s="23" t="s">
        <v>12</v>
      </c>
      <c r="D111" s="23" t="s">
        <v>307</v>
      </c>
      <c r="E111" s="23" t="s">
        <v>282</v>
      </c>
      <c r="F111" s="24">
        <v>4</v>
      </c>
      <c r="G111" s="24">
        <f t="shared" si="3"/>
        <v>1</v>
      </c>
      <c r="H111" s="24"/>
      <c r="I111" s="24">
        <f t="shared" si="5"/>
        <v>1</v>
      </c>
      <c r="J111" s="25"/>
    </row>
    <row r="112" spans="1:10" s="1" customFormat="1" ht="71" customHeight="1">
      <c r="A112" s="37">
        <f t="shared" si="4"/>
        <v>103</v>
      </c>
      <c r="B112" s="23" t="s">
        <v>153</v>
      </c>
      <c r="C112" s="23" t="s">
        <v>12</v>
      </c>
      <c r="D112" s="23" t="s">
        <v>307</v>
      </c>
      <c r="E112" s="23" t="s">
        <v>154</v>
      </c>
      <c r="F112" s="24">
        <v>4</v>
      </c>
      <c r="G112" s="24">
        <f t="shared" si="3"/>
        <v>1</v>
      </c>
      <c r="H112" s="24"/>
      <c r="I112" s="24">
        <f t="shared" si="5"/>
        <v>1</v>
      </c>
      <c r="J112" s="25"/>
    </row>
    <row r="113" spans="1:10" s="1" customFormat="1" ht="71" customHeight="1">
      <c r="A113" s="37">
        <f t="shared" si="4"/>
        <v>104</v>
      </c>
      <c r="B113" s="23" t="s">
        <v>155</v>
      </c>
      <c r="C113" s="23" t="s">
        <v>12</v>
      </c>
      <c r="D113" s="23" t="s">
        <v>307</v>
      </c>
      <c r="E113" s="23" t="s">
        <v>156</v>
      </c>
      <c r="F113" s="24">
        <v>5</v>
      </c>
      <c r="G113" s="24">
        <f t="shared" si="3"/>
        <v>1</v>
      </c>
      <c r="H113" s="24"/>
      <c r="I113" s="24">
        <f t="shared" si="5"/>
        <v>1</v>
      </c>
      <c r="J113" s="25"/>
    </row>
    <row r="114" spans="1:10" s="1" customFormat="1" ht="71" customHeight="1">
      <c r="A114" s="37">
        <f t="shared" si="4"/>
        <v>105</v>
      </c>
      <c r="B114" s="23" t="s">
        <v>157</v>
      </c>
      <c r="C114" s="23" t="s">
        <v>12</v>
      </c>
      <c r="D114" s="23" t="s">
        <v>307</v>
      </c>
      <c r="E114" s="23" t="s">
        <v>158</v>
      </c>
      <c r="F114" s="24">
        <v>5</v>
      </c>
      <c r="G114" s="24">
        <f t="shared" si="3"/>
        <v>1</v>
      </c>
      <c r="H114" s="24"/>
      <c r="I114" s="24">
        <f t="shared" si="5"/>
        <v>1</v>
      </c>
      <c r="J114" s="25"/>
    </row>
    <row r="115" spans="1:10" s="1" customFormat="1" ht="71" customHeight="1">
      <c r="A115" s="37">
        <f t="shared" si="4"/>
        <v>106</v>
      </c>
      <c r="B115" s="23" t="s">
        <v>275</v>
      </c>
      <c r="C115" s="23" t="s">
        <v>12</v>
      </c>
      <c r="D115" s="23" t="s">
        <v>307</v>
      </c>
      <c r="E115" s="23" t="s">
        <v>276</v>
      </c>
      <c r="F115" s="24">
        <v>9</v>
      </c>
      <c r="G115" s="24">
        <f t="shared" si="3"/>
        <v>1</v>
      </c>
      <c r="H115" s="24"/>
      <c r="I115" s="24">
        <f t="shared" si="5"/>
        <v>1</v>
      </c>
      <c r="J115" s="25"/>
    </row>
    <row r="116" spans="1:10" s="1" customFormat="1" ht="71" customHeight="1">
      <c r="A116" s="37">
        <f t="shared" si="4"/>
        <v>107</v>
      </c>
      <c r="B116" s="23" t="s">
        <v>159</v>
      </c>
      <c r="C116" s="23" t="s">
        <v>12</v>
      </c>
      <c r="D116" s="23" t="s">
        <v>307</v>
      </c>
      <c r="E116" s="23" t="s">
        <v>160</v>
      </c>
      <c r="F116" s="24">
        <v>5</v>
      </c>
      <c r="G116" s="24">
        <f t="shared" si="3"/>
        <v>1</v>
      </c>
      <c r="H116" s="24"/>
      <c r="I116" s="24">
        <f t="shared" si="5"/>
        <v>1</v>
      </c>
      <c r="J116" s="25"/>
    </row>
    <row r="117" spans="1:10" s="1" customFormat="1" ht="71" customHeight="1">
      <c r="A117" s="37">
        <f t="shared" si="4"/>
        <v>108</v>
      </c>
      <c r="B117" s="23" t="s">
        <v>165</v>
      </c>
      <c r="C117" s="23" t="s">
        <v>12</v>
      </c>
      <c r="D117" s="23" t="s">
        <v>307</v>
      </c>
      <c r="E117" s="23" t="s">
        <v>382</v>
      </c>
      <c r="F117" s="24">
        <v>5</v>
      </c>
      <c r="G117" s="24">
        <f t="shared" si="3"/>
        <v>1</v>
      </c>
      <c r="H117" s="24"/>
      <c r="I117" s="24">
        <f t="shared" si="5"/>
        <v>1</v>
      </c>
      <c r="J117" s="25"/>
    </row>
    <row r="118" spans="1:10" s="1" customFormat="1" ht="71" customHeight="1">
      <c r="A118" s="37">
        <f t="shared" si="4"/>
        <v>109</v>
      </c>
      <c r="B118" s="23" t="s">
        <v>166</v>
      </c>
      <c r="C118" s="23" t="s">
        <v>12</v>
      </c>
      <c r="D118" s="23" t="s">
        <v>307</v>
      </c>
      <c r="E118" s="23" t="s">
        <v>322</v>
      </c>
      <c r="F118" s="24">
        <v>52</v>
      </c>
      <c r="G118" s="24">
        <f t="shared" si="3"/>
        <v>1</v>
      </c>
      <c r="H118" s="24"/>
      <c r="I118" s="24">
        <f t="shared" si="5"/>
        <v>1</v>
      </c>
      <c r="J118" s="25"/>
    </row>
    <row r="119" spans="1:10" s="1" customFormat="1" ht="71" customHeight="1">
      <c r="A119" s="37">
        <f t="shared" si="4"/>
        <v>110</v>
      </c>
      <c r="B119" s="23" t="s">
        <v>167</v>
      </c>
      <c r="C119" s="23" t="s">
        <v>12</v>
      </c>
      <c r="D119" s="23" t="s">
        <v>307</v>
      </c>
      <c r="E119" s="23" t="s">
        <v>168</v>
      </c>
      <c r="F119" s="24">
        <v>1</v>
      </c>
      <c r="G119" s="24">
        <f t="shared" si="3"/>
        <v>0</v>
      </c>
      <c r="H119" s="65" t="s">
        <v>380</v>
      </c>
      <c r="I119" s="24">
        <f t="shared" si="5"/>
        <v>0</v>
      </c>
      <c r="J119" s="25"/>
    </row>
    <row r="120" spans="1:10" s="1" customFormat="1" ht="71" customHeight="1">
      <c r="A120" s="37">
        <f t="shared" si="4"/>
        <v>111</v>
      </c>
      <c r="B120" s="79" t="s">
        <v>169</v>
      </c>
      <c r="C120" s="23" t="s">
        <v>12</v>
      </c>
      <c r="D120" s="23" t="s">
        <v>307</v>
      </c>
      <c r="E120" s="23" t="s">
        <v>296</v>
      </c>
      <c r="F120" s="24">
        <v>1</v>
      </c>
      <c r="G120" s="24">
        <f t="shared" si="3"/>
        <v>0</v>
      </c>
      <c r="H120" s="65" t="s">
        <v>431</v>
      </c>
      <c r="I120" s="24">
        <f t="shared" si="5"/>
        <v>0</v>
      </c>
      <c r="J120" s="25"/>
    </row>
    <row r="121" spans="1:10" s="1" customFormat="1" ht="71" customHeight="1">
      <c r="A121" s="37">
        <f t="shared" si="4"/>
        <v>112</v>
      </c>
      <c r="B121" s="64" t="s">
        <v>170</v>
      </c>
      <c r="C121" s="23" t="s">
        <v>12</v>
      </c>
      <c r="D121" s="23" t="s">
        <v>307</v>
      </c>
      <c r="E121" s="23" t="s">
        <v>171</v>
      </c>
      <c r="F121" s="24">
        <v>0</v>
      </c>
      <c r="G121" s="24">
        <f t="shared" si="3"/>
        <v>0</v>
      </c>
      <c r="H121" s="65" t="s">
        <v>380</v>
      </c>
      <c r="I121" s="24">
        <f t="shared" si="5"/>
        <v>0</v>
      </c>
      <c r="J121" s="25"/>
    </row>
    <row r="122" spans="1:10" s="1" customFormat="1" ht="71" customHeight="1">
      <c r="A122" s="37">
        <f t="shared" si="4"/>
        <v>113</v>
      </c>
      <c r="B122" s="71" t="s">
        <v>172</v>
      </c>
      <c r="C122" s="23" t="s">
        <v>12</v>
      </c>
      <c r="D122" s="23" t="s">
        <v>307</v>
      </c>
      <c r="E122" s="23" t="s">
        <v>173</v>
      </c>
      <c r="F122" s="24">
        <v>1</v>
      </c>
      <c r="G122" s="67">
        <v>1</v>
      </c>
      <c r="H122" s="65" t="s">
        <v>412</v>
      </c>
      <c r="I122" s="67">
        <v>1</v>
      </c>
      <c r="J122" s="25"/>
    </row>
    <row r="123" spans="1:10" s="1" customFormat="1" ht="71" customHeight="1">
      <c r="A123" s="37">
        <f t="shared" si="4"/>
        <v>114</v>
      </c>
      <c r="B123" s="23" t="s">
        <v>174</v>
      </c>
      <c r="C123" s="23" t="s">
        <v>12</v>
      </c>
      <c r="D123" s="23" t="s">
        <v>307</v>
      </c>
      <c r="E123" s="23" t="s">
        <v>175</v>
      </c>
      <c r="F123" s="24">
        <v>6</v>
      </c>
      <c r="G123" s="24">
        <f t="shared" si="3"/>
        <v>1</v>
      </c>
      <c r="H123" s="24"/>
      <c r="I123" s="24">
        <f t="shared" si="5"/>
        <v>1</v>
      </c>
      <c r="J123" s="25"/>
    </row>
    <row r="124" spans="1:10" s="1" customFormat="1" ht="71" customHeight="1">
      <c r="A124" s="37">
        <f t="shared" si="4"/>
        <v>115</v>
      </c>
      <c r="B124" s="23" t="s">
        <v>176</v>
      </c>
      <c r="C124" s="23" t="s">
        <v>12</v>
      </c>
      <c r="D124" s="23" t="s">
        <v>307</v>
      </c>
      <c r="E124" s="23" t="s">
        <v>177</v>
      </c>
      <c r="F124" s="24">
        <v>2</v>
      </c>
      <c r="G124" s="24">
        <f t="shared" si="3"/>
        <v>0</v>
      </c>
      <c r="H124" s="65" t="s">
        <v>380</v>
      </c>
      <c r="I124" s="24">
        <f t="shared" si="5"/>
        <v>0</v>
      </c>
      <c r="J124" s="25"/>
    </row>
    <row r="125" spans="1:10" s="1" customFormat="1" ht="71" customHeight="1">
      <c r="A125" s="37">
        <f t="shared" si="4"/>
        <v>116</v>
      </c>
      <c r="B125" s="23" t="s">
        <v>178</v>
      </c>
      <c r="C125" s="23" t="s">
        <v>12</v>
      </c>
      <c r="D125" s="23" t="s">
        <v>307</v>
      </c>
      <c r="E125" s="23" t="s">
        <v>179</v>
      </c>
      <c r="F125" s="24">
        <v>4</v>
      </c>
      <c r="G125" s="24">
        <f t="shared" si="3"/>
        <v>1</v>
      </c>
      <c r="H125" s="24"/>
      <c r="I125" s="24">
        <f t="shared" si="5"/>
        <v>1</v>
      </c>
      <c r="J125" s="25"/>
    </row>
    <row r="126" spans="1:10" s="1" customFormat="1" ht="71" customHeight="1">
      <c r="A126" s="37">
        <f t="shared" si="4"/>
        <v>117</v>
      </c>
      <c r="B126" s="23" t="s">
        <v>180</v>
      </c>
      <c r="C126" s="23" t="s">
        <v>12</v>
      </c>
      <c r="D126" s="23" t="s">
        <v>307</v>
      </c>
      <c r="E126" s="23" t="s">
        <v>181</v>
      </c>
      <c r="F126" s="24">
        <v>3</v>
      </c>
      <c r="G126" s="24">
        <f t="shared" si="3"/>
        <v>1</v>
      </c>
      <c r="H126" s="24"/>
      <c r="I126" s="24">
        <f t="shared" si="5"/>
        <v>1</v>
      </c>
      <c r="J126" s="25"/>
    </row>
    <row r="127" spans="1:10" s="1" customFormat="1" ht="71" customHeight="1">
      <c r="A127" s="37">
        <f t="shared" si="4"/>
        <v>118</v>
      </c>
      <c r="B127" s="23" t="s">
        <v>273</v>
      </c>
      <c r="C127" s="23" t="s">
        <v>12</v>
      </c>
      <c r="D127" s="23" t="s">
        <v>307</v>
      </c>
      <c r="E127" s="23" t="s">
        <v>274</v>
      </c>
      <c r="F127" s="24">
        <v>9</v>
      </c>
      <c r="G127" s="24">
        <f t="shared" si="3"/>
        <v>1</v>
      </c>
      <c r="H127" s="24"/>
      <c r="I127" s="24">
        <f t="shared" si="5"/>
        <v>1</v>
      </c>
      <c r="J127" s="25"/>
    </row>
    <row r="128" spans="1:10" s="1" customFormat="1" ht="71" customHeight="1">
      <c r="A128" s="37">
        <f t="shared" si="4"/>
        <v>119</v>
      </c>
      <c r="B128" s="72" t="s">
        <v>182</v>
      </c>
      <c r="C128" s="23" t="s">
        <v>12</v>
      </c>
      <c r="D128" s="23" t="s">
        <v>307</v>
      </c>
      <c r="E128" s="23" t="s">
        <v>183</v>
      </c>
      <c r="F128" s="24">
        <v>2</v>
      </c>
      <c r="G128" s="67">
        <v>1</v>
      </c>
      <c r="H128" s="65" t="s">
        <v>413</v>
      </c>
      <c r="I128" s="67">
        <v>1</v>
      </c>
      <c r="J128" s="25"/>
    </row>
    <row r="129" spans="1:11" s="1" customFormat="1" ht="71" customHeight="1">
      <c r="A129" s="37">
        <f t="shared" si="4"/>
        <v>120</v>
      </c>
      <c r="B129" s="77" t="s">
        <v>184</v>
      </c>
      <c r="C129" s="23" t="s">
        <v>12</v>
      </c>
      <c r="D129" s="23" t="s">
        <v>307</v>
      </c>
      <c r="E129" s="23" t="s">
        <v>185</v>
      </c>
      <c r="F129" s="24">
        <v>2</v>
      </c>
      <c r="G129" s="67">
        <v>1</v>
      </c>
      <c r="H129" s="65" t="s">
        <v>429</v>
      </c>
      <c r="I129" s="67">
        <v>1</v>
      </c>
      <c r="J129" s="25"/>
    </row>
    <row r="130" spans="1:11" s="1" customFormat="1" ht="71" customHeight="1">
      <c r="A130" s="37">
        <f t="shared" si="4"/>
        <v>121</v>
      </c>
      <c r="B130" s="23" t="s">
        <v>186</v>
      </c>
      <c r="C130" s="23" t="s">
        <v>12</v>
      </c>
      <c r="D130" s="23" t="s">
        <v>307</v>
      </c>
      <c r="E130" s="23" t="s">
        <v>187</v>
      </c>
      <c r="F130" s="24">
        <v>5</v>
      </c>
      <c r="G130" s="24">
        <f t="shared" si="3"/>
        <v>1</v>
      </c>
      <c r="H130" s="24"/>
      <c r="I130" s="24">
        <f t="shared" si="5"/>
        <v>1</v>
      </c>
      <c r="J130" s="25"/>
    </row>
    <row r="131" spans="1:11" s="1" customFormat="1" ht="71" customHeight="1">
      <c r="A131" s="37">
        <f t="shared" si="4"/>
        <v>122</v>
      </c>
      <c r="B131" s="23" t="s">
        <v>188</v>
      </c>
      <c r="C131" s="23" t="s">
        <v>12</v>
      </c>
      <c r="D131" s="23" t="s">
        <v>307</v>
      </c>
      <c r="E131" s="23" t="s">
        <v>189</v>
      </c>
      <c r="F131" s="24">
        <v>5</v>
      </c>
      <c r="G131" s="24">
        <f t="shared" si="3"/>
        <v>1</v>
      </c>
      <c r="H131" s="24"/>
      <c r="I131" s="24">
        <f t="shared" si="5"/>
        <v>1</v>
      </c>
      <c r="J131" s="25"/>
    </row>
    <row r="132" spans="1:11" s="1" customFormat="1" ht="71" customHeight="1">
      <c r="A132" s="37">
        <f t="shared" si="4"/>
        <v>123</v>
      </c>
      <c r="B132" s="23" t="s">
        <v>190</v>
      </c>
      <c r="C132" s="23" t="s">
        <v>12</v>
      </c>
      <c r="D132" s="23" t="s">
        <v>307</v>
      </c>
      <c r="E132" s="23" t="s">
        <v>372</v>
      </c>
      <c r="F132" s="24">
        <v>3</v>
      </c>
      <c r="G132" s="24">
        <f t="shared" si="3"/>
        <v>1</v>
      </c>
      <c r="H132" s="24"/>
      <c r="I132" s="24">
        <f t="shared" si="5"/>
        <v>1</v>
      </c>
      <c r="J132" s="25"/>
    </row>
    <row r="133" spans="1:11" s="1" customFormat="1" ht="71" customHeight="1">
      <c r="A133" s="37">
        <f t="shared" si="4"/>
        <v>124</v>
      </c>
      <c r="B133" s="23" t="s">
        <v>191</v>
      </c>
      <c r="C133" s="23" t="s">
        <v>12</v>
      </c>
      <c r="D133" s="23" t="s">
        <v>307</v>
      </c>
      <c r="E133" s="23" t="s">
        <v>359</v>
      </c>
      <c r="F133" s="24">
        <v>6</v>
      </c>
      <c r="G133" s="24">
        <f t="shared" si="3"/>
        <v>1</v>
      </c>
      <c r="H133" s="24"/>
      <c r="I133" s="24">
        <f t="shared" si="5"/>
        <v>1</v>
      </c>
      <c r="J133" s="25"/>
    </row>
    <row r="134" spans="1:11" s="1" customFormat="1" ht="71" customHeight="1">
      <c r="A134" s="37">
        <f t="shared" si="4"/>
        <v>125</v>
      </c>
      <c r="B134" s="23" t="s">
        <v>192</v>
      </c>
      <c r="C134" s="23" t="s">
        <v>12</v>
      </c>
      <c r="D134" s="23" t="s">
        <v>307</v>
      </c>
      <c r="E134" s="23" t="s">
        <v>361</v>
      </c>
      <c r="F134" s="24">
        <v>8</v>
      </c>
      <c r="G134" s="24">
        <f t="shared" si="3"/>
        <v>1</v>
      </c>
      <c r="H134" s="24"/>
      <c r="I134" s="24">
        <f t="shared" si="5"/>
        <v>1</v>
      </c>
      <c r="J134" s="25"/>
    </row>
    <row r="135" spans="1:11" s="1" customFormat="1" ht="71" customHeight="1">
      <c r="A135" s="37">
        <f t="shared" si="4"/>
        <v>126</v>
      </c>
      <c r="B135" s="77" t="s">
        <v>193</v>
      </c>
      <c r="C135" s="23" t="s">
        <v>12</v>
      </c>
      <c r="D135" s="23" t="s">
        <v>307</v>
      </c>
      <c r="E135" s="23" t="s">
        <v>326</v>
      </c>
      <c r="F135" s="24">
        <v>2</v>
      </c>
      <c r="G135" s="24">
        <f t="shared" si="3"/>
        <v>0</v>
      </c>
      <c r="H135" s="65" t="s">
        <v>430</v>
      </c>
      <c r="I135" s="24">
        <f t="shared" si="5"/>
        <v>0</v>
      </c>
      <c r="J135" s="25"/>
    </row>
    <row r="136" spans="1:11" s="1" customFormat="1" ht="71" customHeight="1">
      <c r="A136" s="37">
        <f t="shared" si="4"/>
        <v>127</v>
      </c>
      <c r="B136" s="72" t="s">
        <v>194</v>
      </c>
      <c r="C136" s="23" t="s">
        <v>12</v>
      </c>
      <c r="D136" s="23" t="s">
        <v>307</v>
      </c>
      <c r="E136" s="23" t="s">
        <v>195</v>
      </c>
      <c r="F136" s="24">
        <v>1</v>
      </c>
      <c r="G136" s="24">
        <f t="shared" si="3"/>
        <v>0</v>
      </c>
      <c r="H136" s="65" t="s">
        <v>414</v>
      </c>
      <c r="I136" s="24">
        <f t="shared" si="5"/>
        <v>0</v>
      </c>
      <c r="J136" s="25"/>
    </row>
    <row r="137" spans="1:11" s="40" customFormat="1" ht="48.75" customHeight="1">
      <c r="A137" s="37">
        <f t="shared" si="4"/>
        <v>128</v>
      </c>
      <c r="B137" s="64" t="s">
        <v>196</v>
      </c>
      <c r="C137" s="23" t="s">
        <v>12</v>
      </c>
      <c r="D137" s="23" t="s">
        <v>307</v>
      </c>
      <c r="E137" s="23" t="s">
        <v>397</v>
      </c>
      <c r="F137" s="24">
        <v>0</v>
      </c>
      <c r="G137" s="24">
        <f t="shared" si="3"/>
        <v>0</v>
      </c>
      <c r="H137" s="65" t="s">
        <v>380</v>
      </c>
      <c r="I137" s="24">
        <f t="shared" si="5"/>
        <v>0</v>
      </c>
      <c r="J137" s="25"/>
    </row>
    <row r="138" spans="1:11" s="40" customFormat="1" ht="39" customHeight="1">
      <c r="A138" s="36"/>
      <c r="B138" s="32"/>
      <c r="E138" s="32"/>
      <c r="H138" s="32"/>
    </row>
    <row r="139" spans="1:11" s="40" customFormat="1" ht="39" customHeight="1">
      <c r="A139" s="36"/>
      <c r="B139" s="32"/>
      <c r="E139" s="32"/>
      <c r="H139" s="32"/>
    </row>
    <row r="140" spans="1:11" s="40" customFormat="1" ht="39" customHeight="1">
      <c r="A140" s="36"/>
      <c r="B140" s="32"/>
      <c r="E140" s="32"/>
      <c r="F140" s="40">
        <f>SUM(F1:F137)</f>
        <v>634</v>
      </c>
      <c r="H140" s="32" t="s">
        <v>197</v>
      </c>
      <c r="I140" s="40">
        <v>3</v>
      </c>
    </row>
    <row r="141" spans="1:11" s="40" customFormat="1" ht="39" customHeight="1">
      <c r="A141" s="36"/>
      <c r="B141" s="32"/>
      <c r="E141" s="32"/>
      <c r="H141" s="32"/>
    </row>
    <row r="142" spans="1:11" s="40" customFormat="1" ht="39" customHeight="1">
      <c r="A142" s="36"/>
      <c r="B142" s="32"/>
      <c r="E142" s="32"/>
      <c r="H142" s="32" t="s">
        <v>198</v>
      </c>
      <c r="I142" s="40">
        <f>SUM(I10:I137)+I140</f>
        <v>101</v>
      </c>
    </row>
    <row r="143" spans="1:11" ht="19">
      <c r="B143" s="32"/>
      <c r="C143" s="40"/>
      <c r="D143" s="40"/>
      <c r="E143" s="32"/>
      <c r="F143" s="40"/>
      <c r="G143" s="40"/>
      <c r="H143" s="32" t="s">
        <v>199</v>
      </c>
      <c r="I143" s="40">
        <f>I142*2/3</f>
        <v>67.333333333333329</v>
      </c>
      <c r="J143" s="40"/>
    </row>
  </sheetData>
  <mergeCells count="3">
    <mergeCell ref="B3:J3"/>
    <mergeCell ref="B4:J4"/>
    <mergeCell ref="B5:J5"/>
  </mergeCells>
  <phoneticPr fontId="13" type="noConversion"/>
  <pageMargins left="0.75000000000000011" right="0.75000000000000011" top="1" bottom="1" header="0.5" footer="0.5"/>
  <pageSetup paperSize="8" scale="24" fitToHeight="4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showGridLines="0" topLeftCell="C4" workbookViewId="0">
      <selection activeCell="C7" sqref="C7:F7"/>
    </sheetView>
  </sheetViews>
  <sheetFormatPr baseColWidth="10" defaultColWidth="11" defaultRowHeight="21" outlineLevelCol="1"/>
  <cols>
    <col min="1" max="1" width="1" style="56" hidden="1" customWidth="1" outlineLevel="1"/>
    <col min="2" max="2" width="12.83203125" style="52" hidden="1" customWidth="1" outlineLevel="1"/>
    <col min="3" max="3" width="30.6640625" style="56" customWidth="1" collapsed="1"/>
    <col min="4" max="4" width="20" style="56" bestFit="1" customWidth="1"/>
    <col min="5" max="5" width="41.33203125" style="56" customWidth="1"/>
    <col min="6" max="6" width="18.83203125" style="56" customWidth="1"/>
    <col min="7" max="7" width="31.1640625" style="56" customWidth="1"/>
    <col min="8" max="16384" width="11" style="56"/>
  </cols>
  <sheetData>
    <row r="1" spans="2:7" s="42" customFormat="1">
      <c r="B1" s="41"/>
      <c r="C1" s="42" t="s">
        <v>313</v>
      </c>
      <c r="D1" s="43"/>
    </row>
    <row r="3" spans="2:7" s="45" customFormat="1">
      <c r="B3" s="44"/>
      <c r="C3" s="45" t="s">
        <v>201</v>
      </c>
      <c r="D3" s="46"/>
    </row>
    <row r="5" spans="2:7" s="49" customFormat="1" ht="30" customHeight="1" thickBot="1">
      <c r="B5" s="47" t="s">
        <v>202</v>
      </c>
      <c r="C5" s="48" t="s">
        <v>203</v>
      </c>
      <c r="D5" s="48" t="s">
        <v>204</v>
      </c>
      <c r="E5" s="48" t="s">
        <v>205</v>
      </c>
      <c r="F5" s="48" t="s">
        <v>206</v>
      </c>
      <c r="G5" s="48" t="s">
        <v>207</v>
      </c>
    </row>
    <row r="6" spans="2:7" s="52" customFormat="1" ht="71" customHeight="1" thickTop="1">
      <c r="B6" s="50"/>
      <c r="C6" s="51" t="s">
        <v>290</v>
      </c>
      <c r="D6" s="51" t="s">
        <v>291</v>
      </c>
      <c r="E6" s="51" t="s">
        <v>292</v>
      </c>
      <c r="F6" s="51" t="s">
        <v>297</v>
      </c>
      <c r="G6" s="51"/>
    </row>
    <row r="7" spans="2:7" s="52" customFormat="1" ht="71" customHeight="1">
      <c r="B7" s="50"/>
      <c r="C7" s="51" t="s">
        <v>440</v>
      </c>
      <c r="D7" s="51" t="s">
        <v>441</v>
      </c>
      <c r="E7" s="51" t="s">
        <v>442</v>
      </c>
      <c r="F7" s="51" t="s">
        <v>443</v>
      </c>
      <c r="G7" s="51"/>
    </row>
    <row r="8" spans="2:7" s="52" customFormat="1" ht="71" customHeight="1">
      <c r="B8" s="50"/>
      <c r="C8" s="53" t="s">
        <v>208</v>
      </c>
      <c r="D8" s="53" t="s">
        <v>209</v>
      </c>
      <c r="E8" s="53" t="s">
        <v>210</v>
      </c>
      <c r="F8" s="53" t="s">
        <v>211</v>
      </c>
      <c r="G8" s="53"/>
    </row>
    <row r="9" spans="2:7" s="63" customFormat="1" ht="71" customHeight="1">
      <c r="B9" s="61"/>
      <c r="C9" s="62" t="s">
        <v>208</v>
      </c>
      <c r="D9" s="62" t="s">
        <v>315</v>
      </c>
      <c r="E9" s="62" t="s">
        <v>305</v>
      </c>
      <c r="F9" s="62" t="s">
        <v>304</v>
      </c>
      <c r="G9" s="62"/>
    </row>
    <row r="10" spans="2:7" s="63" customFormat="1" ht="71" customHeight="1">
      <c r="B10" s="61"/>
      <c r="C10" s="62" t="s">
        <v>301</v>
      </c>
      <c r="D10" s="62" t="s">
        <v>302</v>
      </c>
      <c r="E10" s="62" t="s">
        <v>303</v>
      </c>
      <c r="F10" s="62" t="s">
        <v>306</v>
      </c>
      <c r="G10" s="62"/>
    </row>
    <row r="11" spans="2:7" s="52" customFormat="1" ht="71" customHeight="1">
      <c r="B11" s="54"/>
      <c r="C11" s="53" t="s">
        <v>212</v>
      </c>
      <c r="D11" s="53" t="s">
        <v>213</v>
      </c>
      <c r="E11" s="53" t="s">
        <v>214</v>
      </c>
      <c r="F11" s="53" t="s">
        <v>215</v>
      </c>
      <c r="G11" s="53"/>
    </row>
    <row r="12" spans="2:7" s="52" customFormat="1" ht="71" customHeight="1">
      <c r="B12" s="54"/>
      <c r="C12" s="53" t="s">
        <v>212</v>
      </c>
      <c r="D12" s="53" t="s">
        <v>277</v>
      </c>
      <c r="E12" s="53" t="s">
        <v>278</v>
      </c>
      <c r="F12" s="53" t="s">
        <v>279</v>
      </c>
      <c r="G12" s="53"/>
    </row>
    <row r="13" spans="2:7" s="52" customFormat="1" ht="71" customHeight="1">
      <c r="B13" s="54"/>
      <c r="C13" s="53" t="s">
        <v>436</v>
      </c>
      <c r="D13" s="53" t="s">
        <v>437</v>
      </c>
      <c r="E13" s="53" t="s">
        <v>438</v>
      </c>
      <c r="F13" s="53" t="s">
        <v>439</v>
      </c>
      <c r="G13" s="53"/>
    </row>
    <row r="14" spans="2:7" s="52" customFormat="1" ht="71" customHeight="1">
      <c r="B14" s="55"/>
      <c r="C14" s="53" t="s">
        <v>216</v>
      </c>
      <c r="D14" s="53" t="s">
        <v>217</v>
      </c>
      <c r="E14" s="53" t="s">
        <v>218</v>
      </c>
      <c r="F14" s="53" t="s">
        <v>219</v>
      </c>
      <c r="G14" s="53"/>
    </row>
    <row r="15" spans="2:7" s="52" customFormat="1" ht="71" customHeight="1">
      <c r="B15" s="55"/>
      <c r="C15" s="53" t="s">
        <v>287</v>
      </c>
      <c r="D15" s="53" t="s">
        <v>288</v>
      </c>
      <c r="E15" s="53" t="s">
        <v>289</v>
      </c>
      <c r="F15" s="53" t="s">
        <v>298</v>
      </c>
      <c r="G15" s="53"/>
    </row>
    <row r="16" spans="2:7" s="52" customFormat="1" ht="71" customHeight="1">
      <c r="B16" s="55"/>
      <c r="C16" s="53" t="s">
        <v>347</v>
      </c>
      <c r="D16" s="53" t="s">
        <v>348</v>
      </c>
      <c r="E16" s="53" t="s">
        <v>349</v>
      </c>
      <c r="F16" s="53" t="s">
        <v>350</v>
      </c>
      <c r="G16" s="53"/>
    </row>
    <row r="17" spans="2:7" s="52" customFormat="1" ht="71" customHeight="1">
      <c r="B17" s="55"/>
      <c r="C17" s="53" t="s">
        <v>366</v>
      </c>
      <c r="D17" s="53" t="s">
        <v>367</v>
      </c>
      <c r="E17" s="53" t="s">
        <v>368</v>
      </c>
      <c r="F17" s="53" t="s">
        <v>369</v>
      </c>
      <c r="G17" s="53"/>
    </row>
    <row r="18" spans="2:7" s="52" customFormat="1" ht="71" customHeight="1">
      <c r="B18" s="55"/>
      <c r="C18" s="53" t="s">
        <v>363</v>
      </c>
      <c r="D18" s="53" t="s">
        <v>364</v>
      </c>
      <c r="E18" s="53" t="s">
        <v>362</v>
      </c>
      <c r="F18" s="53" t="s">
        <v>365</v>
      </c>
      <c r="G18" s="53"/>
    </row>
    <row r="19" spans="2:7" s="52" customFormat="1" ht="71" customHeight="1">
      <c r="B19" s="55"/>
      <c r="C19" s="53" t="s">
        <v>220</v>
      </c>
      <c r="D19" s="53" t="s">
        <v>221</v>
      </c>
      <c r="E19" s="53" t="s">
        <v>222</v>
      </c>
      <c r="F19" s="53" t="s">
        <v>223</v>
      </c>
      <c r="G19" s="53"/>
    </row>
    <row r="20" spans="2:7" s="52" customFormat="1" ht="71" customHeight="1">
      <c r="B20" s="55"/>
      <c r="C20" s="53" t="s">
        <v>220</v>
      </c>
      <c r="D20" s="53" t="s">
        <v>224</v>
      </c>
      <c r="E20" s="53" t="s">
        <v>225</v>
      </c>
      <c r="F20" s="53" t="s">
        <v>226</v>
      </c>
      <c r="G20" s="53"/>
    </row>
    <row r="21" spans="2:7" ht="75" customHeight="1">
      <c r="B21" s="55"/>
      <c r="C21" s="53" t="s">
        <v>227</v>
      </c>
      <c r="D21" s="53" t="s">
        <v>228</v>
      </c>
      <c r="E21" s="53" t="s">
        <v>229</v>
      </c>
      <c r="F21" s="53" t="s">
        <v>230</v>
      </c>
      <c r="G21" s="53"/>
    </row>
    <row r="22" spans="2:7" ht="79" customHeight="1">
      <c r="B22" s="55"/>
      <c r="C22" s="57" t="s">
        <v>231</v>
      </c>
      <c r="D22" s="58" t="s">
        <v>232</v>
      </c>
      <c r="E22" s="59" t="s">
        <v>233</v>
      </c>
      <c r="F22" s="59" t="s">
        <v>234</v>
      </c>
      <c r="G22" s="57"/>
    </row>
    <row r="23" spans="2:7" ht="79" customHeight="1">
      <c r="B23" s="55"/>
      <c r="C23" s="57" t="s">
        <v>235</v>
      </c>
      <c r="D23" s="58" t="s">
        <v>285</v>
      </c>
      <c r="E23" s="59" t="s">
        <v>286</v>
      </c>
      <c r="F23" s="59" t="s">
        <v>394</v>
      </c>
      <c r="G23" s="57"/>
    </row>
    <row r="24" spans="2:7" ht="79" customHeight="1">
      <c r="B24" s="55"/>
      <c r="C24" s="57" t="s">
        <v>235</v>
      </c>
      <c r="D24" s="58" t="s">
        <v>236</v>
      </c>
      <c r="E24" s="59" t="s">
        <v>237</v>
      </c>
      <c r="F24" s="59" t="s">
        <v>238</v>
      </c>
      <c r="G24" s="57"/>
    </row>
    <row r="25" spans="2:7" ht="79" customHeight="1">
      <c r="B25" s="55"/>
      <c r="C25" s="57" t="s">
        <v>351</v>
      </c>
      <c r="D25" s="58" t="s">
        <v>352</v>
      </c>
      <c r="E25" s="59" t="s">
        <v>237</v>
      </c>
      <c r="F25" s="59" t="s">
        <v>353</v>
      </c>
      <c r="G25" s="57"/>
    </row>
    <row r="28" spans="2:7">
      <c r="D28" s="60"/>
    </row>
  </sheetData>
  <printOptions horizontalCentered="1"/>
  <pageMargins left="0.75000000000000011" right="0.75000000000000011" top="0.98" bottom="0.98" header="0.51" footer="0.51"/>
  <pageSetup paperSize="9" scale="64" orientation="portrait" horizontalDpi="4294967292" verticalDpi="4294967292"/>
  <headerFooter>
    <oddFooter>&amp;L&amp;F&amp;C&amp;P&amp;R&amp;A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5"/>
  <sheetViews>
    <sheetView showGridLines="0" topLeftCell="A2" workbookViewId="0">
      <selection activeCell="D17" sqref="D17"/>
    </sheetView>
  </sheetViews>
  <sheetFormatPr baseColWidth="10" defaultColWidth="21.5" defaultRowHeight="18"/>
  <cols>
    <col min="1" max="1" width="54.1640625" style="12" bestFit="1" customWidth="1"/>
    <col min="2" max="2" width="21.5" style="12"/>
    <col min="3" max="3" width="29.5" style="12" customWidth="1"/>
    <col min="4" max="4" width="24.33203125" style="12" customWidth="1"/>
    <col min="5" max="5" width="24.5" style="12" customWidth="1"/>
    <col min="6" max="6" width="21.5" style="12"/>
    <col min="7" max="7" width="24.33203125" style="12" customWidth="1"/>
    <col min="8" max="16384" width="21.5" style="12"/>
  </cols>
  <sheetData>
    <row r="1" spans="1:13" s="4" customFormat="1" ht="20">
      <c r="A1" s="2" t="s">
        <v>312</v>
      </c>
      <c r="H1" s="5"/>
      <c r="I1" s="5"/>
      <c r="J1" s="5"/>
      <c r="K1" s="5"/>
      <c r="L1" s="5"/>
      <c r="M1" s="6"/>
    </row>
    <row r="2" spans="1:13" s="8" customFormat="1">
      <c r="A2" s="7"/>
      <c r="H2" s="9"/>
      <c r="I2" s="9"/>
      <c r="J2" s="9"/>
      <c r="K2" s="9"/>
      <c r="L2" s="9"/>
      <c r="M2" s="10"/>
    </row>
    <row r="3" spans="1:13" s="3" customFormat="1" ht="20">
      <c r="A3" s="3" t="s">
        <v>239</v>
      </c>
      <c r="H3" s="11"/>
      <c r="I3" s="11"/>
      <c r="J3" s="11"/>
      <c r="K3" s="11"/>
      <c r="L3" s="11"/>
      <c r="M3" s="11"/>
    </row>
    <row r="4" spans="1:13">
      <c r="H4" s="9"/>
      <c r="I4" s="9"/>
      <c r="J4" s="9"/>
      <c r="K4" s="9"/>
      <c r="L4" s="9"/>
      <c r="M4" s="9"/>
    </row>
    <row r="5" spans="1:13" ht="30" customHeight="1" thickBot="1">
      <c r="A5" s="13" t="s">
        <v>240</v>
      </c>
      <c r="B5" s="14" t="s">
        <v>241</v>
      </c>
      <c r="C5" s="14" t="s">
        <v>207</v>
      </c>
      <c r="D5" s="14" t="s">
        <v>241</v>
      </c>
      <c r="E5" s="14" t="s">
        <v>207</v>
      </c>
      <c r="F5" s="14" t="s">
        <v>241</v>
      </c>
      <c r="G5" s="14" t="s">
        <v>207</v>
      </c>
    </row>
    <row r="6" spans="1:13" s="17" customFormat="1" ht="64" customHeight="1" thickTop="1">
      <c r="A6" s="15" t="s">
        <v>242</v>
      </c>
      <c r="B6" s="16" t="s">
        <v>336</v>
      </c>
      <c r="C6" s="16"/>
      <c r="D6" s="16" t="s">
        <v>337</v>
      </c>
      <c r="E6" s="16"/>
      <c r="F6" s="16"/>
      <c r="G6" s="16"/>
    </row>
    <row r="7" spans="1:13" s="17" customFormat="1" ht="64" customHeight="1">
      <c r="A7" s="18" t="s">
        <v>243</v>
      </c>
      <c r="B7" s="19" t="s">
        <v>264</v>
      </c>
      <c r="C7" s="19"/>
      <c r="D7" s="19" t="s">
        <v>338</v>
      </c>
      <c r="E7" s="19"/>
      <c r="F7" s="19" t="s">
        <v>339</v>
      </c>
      <c r="G7" s="19"/>
    </row>
    <row r="8" spans="1:13" s="17" customFormat="1" ht="64" customHeight="1">
      <c r="A8" s="18" t="s">
        <v>244</v>
      </c>
      <c r="B8" s="19" t="s">
        <v>340</v>
      </c>
      <c r="C8" s="19"/>
      <c r="D8" s="19" t="s">
        <v>245</v>
      </c>
      <c r="E8" s="19"/>
      <c r="F8" s="19" t="s">
        <v>316</v>
      </c>
      <c r="G8" s="19"/>
    </row>
    <row r="9" spans="1:13" s="17" customFormat="1" ht="64" customHeight="1">
      <c r="A9" s="18"/>
      <c r="B9" s="19" t="s">
        <v>341</v>
      </c>
      <c r="C9" s="19"/>
      <c r="D9" s="19" t="s">
        <v>354</v>
      </c>
      <c r="E9" s="19"/>
      <c r="F9" s="19" t="s">
        <v>355</v>
      </c>
      <c r="G9" s="19"/>
    </row>
    <row r="10" spans="1:13" s="17" customFormat="1" ht="64" customHeight="1">
      <c r="A10" s="18" t="s">
        <v>246</v>
      </c>
      <c r="B10" s="19" t="s">
        <v>247</v>
      </c>
      <c r="C10" s="19"/>
      <c r="D10" s="19" t="s">
        <v>248</v>
      </c>
      <c r="E10" s="19"/>
      <c r="F10" s="18" t="s">
        <v>249</v>
      </c>
      <c r="G10" s="19"/>
    </row>
    <row r="11" spans="1:13" s="17" customFormat="1" ht="64" customHeight="1">
      <c r="A11" s="18"/>
      <c r="B11" s="19" t="s">
        <v>250</v>
      </c>
      <c r="C11" s="19"/>
      <c r="D11" s="19" t="s">
        <v>385</v>
      </c>
      <c r="E11" s="19"/>
      <c r="F11" s="19" t="s">
        <v>251</v>
      </c>
      <c r="G11" s="18"/>
    </row>
    <row r="12" spans="1:13" s="17" customFormat="1" ht="64" customHeight="1">
      <c r="A12" s="18"/>
      <c r="B12" s="18" t="s">
        <v>252</v>
      </c>
      <c r="C12" s="19"/>
      <c r="D12" s="19" t="s">
        <v>253</v>
      </c>
      <c r="E12" s="19"/>
      <c r="F12" s="19" t="s">
        <v>254</v>
      </c>
      <c r="G12" s="19"/>
    </row>
    <row r="13" spans="1:13" s="17" customFormat="1" ht="64" customHeight="1">
      <c r="A13" s="18"/>
      <c r="B13" s="19" t="s">
        <v>255</v>
      </c>
      <c r="C13" s="19"/>
      <c r="D13" s="19" t="s">
        <v>256</v>
      </c>
      <c r="E13" s="19"/>
      <c r="F13" s="19"/>
      <c r="G13" s="19"/>
    </row>
    <row r="14" spans="1:13" s="17" customFormat="1" ht="64" customHeight="1">
      <c r="A14" s="18" t="s">
        <v>257</v>
      </c>
      <c r="B14" s="19" t="s">
        <v>342</v>
      </c>
      <c r="C14" s="19"/>
      <c r="D14" s="19" t="s">
        <v>343</v>
      </c>
      <c r="E14" s="19"/>
      <c r="F14" s="19"/>
      <c r="G14" s="19"/>
    </row>
    <row r="15" spans="1:13" s="17" customFormat="1" ht="64" customHeight="1">
      <c r="A15" s="18" t="s">
        <v>258</v>
      </c>
      <c r="B15" s="19" t="s">
        <v>259</v>
      </c>
      <c r="C15" s="19"/>
      <c r="D15" s="17" t="s">
        <v>370</v>
      </c>
      <c r="E15" s="19"/>
      <c r="F15" s="19"/>
      <c r="G15" s="19"/>
    </row>
    <row r="16" spans="1:13" s="17" customFormat="1" ht="64" customHeight="1">
      <c r="A16" s="18" t="s">
        <v>260</v>
      </c>
      <c r="B16" s="18" t="s">
        <v>358</v>
      </c>
      <c r="C16" s="22"/>
      <c r="D16" s="19" t="s">
        <v>387</v>
      </c>
      <c r="E16" s="19"/>
      <c r="F16" s="19" t="s">
        <v>371</v>
      </c>
      <c r="G16" s="22"/>
    </row>
    <row r="17" spans="1:7" s="17" customFormat="1" ht="64" customHeight="1">
      <c r="A17" s="19" t="s">
        <v>261</v>
      </c>
      <c r="B17" s="19" t="s">
        <v>262</v>
      </c>
      <c r="C17" s="19"/>
      <c r="D17" s="18"/>
      <c r="E17" s="19"/>
      <c r="F17" s="19"/>
      <c r="G17" s="19"/>
    </row>
    <row r="18" spans="1:7" s="17" customFormat="1" ht="64" customHeight="1">
      <c r="A18" s="19" t="s">
        <v>263</v>
      </c>
      <c r="B18" s="19" t="s">
        <v>344</v>
      </c>
      <c r="C18" s="19"/>
      <c r="D18" s="18"/>
      <c r="E18" s="19"/>
      <c r="F18" s="19"/>
      <c r="G18" s="19"/>
    </row>
    <row r="19" spans="1:7" s="17" customFormat="1" ht="64" customHeight="1">
      <c r="A19" s="19" t="s">
        <v>265</v>
      </c>
      <c r="B19" s="19" t="s">
        <v>266</v>
      </c>
      <c r="C19" s="19"/>
      <c r="D19" s="19"/>
      <c r="E19" s="19"/>
      <c r="F19" s="19"/>
      <c r="G19" s="19"/>
    </row>
    <row r="20" spans="1:7" s="17" customFormat="1" ht="64" customHeight="1">
      <c r="A20" s="19" t="s">
        <v>267</v>
      </c>
      <c r="B20" s="19" t="s">
        <v>357</v>
      </c>
      <c r="C20" s="19"/>
      <c r="D20" s="17" t="s">
        <v>386</v>
      </c>
      <c r="E20" s="19"/>
      <c r="F20" s="19"/>
      <c r="G20" s="19"/>
    </row>
    <row r="21" spans="1:7" s="17" customFormat="1" ht="64" customHeight="1">
      <c r="A21" s="19" t="s">
        <v>268</v>
      </c>
      <c r="B21" s="19" t="s">
        <v>269</v>
      </c>
      <c r="C21" s="19"/>
      <c r="D21" s="19"/>
      <c r="E21" s="19"/>
      <c r="F21" s="19"/>
      <c r="G21" s="19"/>
    </row>
    <row r="22" spans="1:7" s="17" customFormat="1" ht="64" customHeight="1">
      <c r="A22" s="19" t="s">
        <v>270</v>
      </c>
      <c r="B22" s="19" t="s">
        <v>345</v>
      </c>
      <c r="C22" s="19"/>
      <c r="D22" s="19" t="s">
        <v>356</v>
      </c>
      <c r="E22" s="19"/>
      <c r="F22" s="19"/>
      <c r="G22" s="19"/>
    </row>
    <row r="23" spans="1:7" ht="15" customHeight="1">
      <c r="C23" s="20"/>
      <c r="D23" s="20"/>
      <c r="E23" s="20"/>
      <c r="F23" s="21"/>
    </row>
    <row r="24" spans="1:7" ht="15" customHeight="1">
      <c r="C24" s="20"/>
      <c r="D24" s="20"/>
      <c r="E24" s="20"/>
      <c r="F24" s="21"/>
    </row>
    <row r="25" spans="1:7" ht="15" customHeight="1">
      <c r="C25" s="20"/>
      <c r="D25" s="20"/>
      <c r="E25" s="20"/>
      <c r="F25" s="21"/>
    </row>
    <row r="26" spans="1:7" ht="15" customHeight="1">
      <c r="C26" s="20"/>
      <c r="D26" s="20"/>
      <c r="E26" s="20"/>
      <c r="F26" s="20"/>
    </row>
    <row r="27" spans="1:7" ht="15" customHeight="1">
      <c r="C27" s="20"/>
      <c r="D27" s="20"/>
      <c r="E27" s="20"/>
      <c r="F27" s="20"/>
    </row>
    <row r="28" spans="1:7" ht="15" customHeight="1">
      <c r="C28" s="20"/>
      <c r="D28" s="20"/>
      <c r="E28" s="20"/>
      <c r="F28" s="20"/>
    </row>
    <row r="29" spans="1:7" ht="15" customHeight="1">
      <c r="C29" s="20"/>
      <c r="D29" s="20"/>
      <c r="E29" s="20"/>
      <c r="F29" s="20"/>
    </row>
    <row r="30" spans="1:7" ht="15" customHeight="1">
      <c r="C30" s="20"/>
      <c r="D30" s="20"/>
      <c r="E30" s="20"/>
      <c r="F30" s="20"/>
    </row>
    <row r="31" spans="1:7">
      <c r="C31" s="20"/>
      <c r="D31" s="20"/>
      <c r="E31" s="20"/>
      <c r="F31" s="20"/>
    </row>
    <row r="32" spans="1:7">
      <c r="C32" s="20"/>
      <c r="D32" s="20"/>
      <c r="E32" s="20"/>
      <c r="F32" s="20"/>
    </row>
    <row r="33" spans="3:6">
      <c r="C33" s="20"/>
      <c r="D33" s="20"/>
      <c r="E33" s="20"/>
      <c r="F33" s="20"/>
    </row>
    <row r="34" spans="3:6">
      <c r="C34" s="20"/>
      <c r="D34" s="20"/>
      <c r="E34" s="20"/>
      <c r="F34" s="20"/>
    </row>
    <row r="35" spans="3:6">
      <c r="C35" s="20"/>
      <c r="D35" s="20"/>
      <c r="E35" s="20"/>
      <c r="F35" s="20"/>
    </row>
  </sheetData>
  <printOptions horizontalCentered="1"/>
  <pageMargins left="0.75000000000000011" right="0.75000000000000011" top="0.98" bottom="0.98" header="0.51" footer="0.51"/>
  <pageSetup paperSize="9" scale="40" orientation="portrait" horizontalDpi="4294967292" verticalDpi="4294967292"/>
  <headerFooter>
    <oddFooter>&amp;L&amp;F&amp;C&amp;P&amp;R&amp;A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Institutes, Team Leaders and MN</vt:lpstr>
      <vt:lpstr>ASSOCIATES</vt:lpstr>
      <vt:lpstr>EX-OFFICIOS</vt:lpstr>
      <vt:lpstr>'Institutes, Team Leaders and MN'!Print_Area</vt:lpstr>
      <vt:lpstr>ASSOCIATES!Print_Titles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atelesca</dc:creator>
  <cp:lastModifiedBy>Adriana Telesca</cp:lastModifiedBy>
  <cp:lastPrinted>2015-12-16T14:54:52Z</cp:lastPrinted>
  <dcterms:created xsi:type="dcterms:W3CDTF">2015-02-24T16:52:16Z</dcterms:created>
  <dcterms:modified xsi:type="dcterms:W3CDTF">2019-05-29T15:01:29Z</dcterms:modified>
</cp:coreProperties>
</file>